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hidePivotFieldList="1" defaultThemeVersion="166925"/>
  <mc:AlternateContent xmlns:mc="http://schemas.openxmlformats.org/markup-compatibility/2006">
    <mc:Choice Requires="x15">
      <x15ac:absPath xmlns:x15ac="http://schemas.microsoft.com/office/spreadsheetml/2010/11/ac" url="M:\Web\!Teaching-Aids\Routing-Switching-Pro\Routing-Switching-Pro-7_0_x\"/>
    </mc:Choice>
  </mc:AlternateContent>
  <xr:revisionPtr revIDLastSave="0" documentId="13_ncr:1_{D14DE865-F827-48BC-AB27-1C27AABEE247}" xr6:coauthVersionLast="45" xr6:coauthVersionMax="45" xr10:uidLastSave="{00000000-0000-0000-0000-000000000000}"/>
  <bookViews>
    <workbookView xWindow="32340" yWindow="3585" windowWidth="21600" windowHeight="12735" xr2:uid="{049C2EAB-FB8F-44C2-AB3A-7FD3353B4E89}"/>
  </bookViews>
  <sheets>
    <sheet name="WeeklyBreakdown" sheetId="2" r:id="rId1"/>
    <sheet name="RandSProV7.0" sheetId="9" r:id="rId2"/>
    <sheet name="TypicalWeeks" sheetId="6" r:id="rId3"/>
  </sheets>
  <definedNames>
    <definedName name="ExternalData_1" localSheetId="1" hidden="1">'RandSProV7.0'!$A$1:$C$79</definedName>
    <definedName name="RandSProV6">#REF!</definedName>
    <definedName name="Slicer_Chapter">#N/A</definedName>
    <definedName name="Slicer_Section">#N/A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7" i="2"/>
  <c r="C3" i="2"/>
  <c r="C4"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FB6AFDC-1E8E-40D3-BE8F-13A6FF28217F}" keepAlive="1" name="Query - RandSProV6" description="Connection to the 'RandSProV6' query in the workbook." type="5" refreshedVersion="6" background="1" saveData="1">
    <dbPr connection="Provider=Microsoft.Mashup.OleDb.1;Data Source=$Workbook$;Location=RandSProV6;Extended Properties=&quot;&quot;" command="SELECT * FROM [RandSProV6]"/>
  </connection>
</connections>
</file>

<file path=xl/sharedStrings.xml><?xml version="1.0" encoding="utf-8"?>
<sst xmlns="http://schemas.openxmlformats.org/spreadsheetml/2006/main" count="252" uniqueCount="111">
  <si>
    <t>Time</t>
  </si>
  <si>
    <t>Section</t>
  </si>
  <si>
    <t>Grand Total</t>
  </si>
  <si>
    <t>Running Total</t>
  </si>
  <si>
    <t>Weeks</t>
  </si>
  <si>
    <t>Weekly Breakdown</t>
  </si>
  <si>
    <t>Minutes per Section</t>
  </si>
  <si>
    <t>Totals</t>
  </si>
  <si>
    <t>Week to teach content:</t>
  </si>
  <si>
    <t>Chapter</t>
  </si>
  <si>
    <t>Chapter/Section Options</t>
  </si>
  <si>
    <t>Select the number of weeks:</t>
  </si>
  <si>
    <t>Instructions:</t>
  </si>
  <si>
    <t>Total Minutes of resources:</t>
  </si>
  <si>
    <t>Weekly Minutes to cover all content:</t>
  </si>
  <si>
    <t>Cover this content 
during specified week:</t>
  </si>
  <si>
    <t>TestOut Routing and Switching Pro V7 Content</t>
  </si>
  <si>
    <t>01.0: Introduction to Routing and Switching Pro</t>
  </si>
  <si>
    <t>01.01: Introduction</t>
  </si>
  <si>
    <t>02.0: Networking Concepts</t>
  </si>
  <si>
    <t>02.01: TCP/IP Networking Model</t>
  </si>
  <si>
    <t>02.02: OSI Networking Model</t>
  </si>
  <si>
    <t>02.03: Networking Basics</t>
  </si>
  <si>
    <t>02.04: Data Encapsulation and Communications</t>
  </si>
  <si>
    <t>02.05: Ethernet</t>
  </si>
  <si>
    <t>02.06: Network Devices</t>
  </si>
  <si>
    <t>03.0: Cisco Devices</t>
  </si>
  <si>
    <t>03.01: Cisco Device Connection</t>
  </si>
  <si>
    <t>03.02: Command Line Interface (CLI)</t>
  </si>
  <si>
    <t>03.03: IOS Licensing</t>
  </si>
  <si>
    <t>03.04: Device Settings</t>
  </si>
  <si>
    <t>03.05: Device Passwords</t>
  </si>
  <si>
    <t>03.06: Cisco Discovery Protocol (CDP)</t>
  </si>
  <si>
    <t>04.0: IP Addressing</t>
  </si>
  <si>
    <t>04.01: IPv4 Addressing Overview</t>
  </si>
  <si>
    <t>04.02: Subnets</t>
  </si>
  <si>
    <t>04.03: Subnet Planning and Design</t>
  </si>
  <si>
    <t>04.04: Route Summarization</t>
  </si>
  <si>
    <t>04.05: IPv6 Addressing Overview</t>
  </si>
  <si>
    <t>04.06: Dynamic Host Configuration Protocol (DHCP)</t>
  </si>
  <si>
    <t>04.07: The Domain Name System (DNS)</t>
  </si>
  <si>
    <t>05.0: Switching</t>
  </si>
  <si>
    <t>05.01: Layer 2 Switching Overview</t>
  </si>
  <si>
    <t>05.02: Switch Interface Configuration</t>
  </si>
  <si>
    <t>06.0: IPv4 Routing</t>
  </si>
  <si>
    <t>06.01: IPv4 Routing</t>
  </si>
  <si>
    <t>06.02: Static Routing</t>
  </si>
  <si>
    <t>06.03: Dynamic Routing</t>
  </si>
  <si>
    <t>06.04: IPv4 Routing Troubleshooting</t>
  </si>
  <si>
    <t>06.05: Network Communications Troubleshooting</t>
  </si>
  <si>
    <t>07.0: IPv4 Routing Protocols</t>
  </si>
  <si>
    <t>07.01: Open Shortest Path First (OSPF) Overview</t>
  </si>
  <si>
    <t>07.02: OSPF for IPv4</t>
  </si>
  <si>
    <t>07.03: OSPF Configuration</t>
  </si>
  <si>
    <t>07.04: OSPF LSA Types and Databases</t>
  </si>
  <si>
    <t>07.05: Adjacency Troubleshooting</t>
  </si>
  <si>
    <t>07.06: EIGRP for IPv4 Routing</t>
  </si>
  <si>
    <t>07.07: EIGRP for IPv4 Configuration</t>
  </si>
  <si>
    <t>08.0: IPv6 Routing</t>
  </si>
  <si>
    <t>08.01: IPv6 Routing Overview</t>
  </si>
  <si>
    <t>08.02: OSPFv3</t>
  </si>
  <si>
    <t>08.03: EIGRPv6</t>
  </si>
  <si>
    <t>09.0: Wireless Networks</t>
  </si>
  <si>
    <t>09.01: Wireless Concepts</t>
  </si>
  <si>
    <t>09.02: Wireless Standards</t>
  </si>
  <si>
    <t>09.03: Wireless Configuration</t>
  </si>
  <si>
    <t>09.04: Wireless Network Design</t>
  </si>
  <si>
    <t>09.05: Wireless Network Implementation</t>
  </si>
  <si>
    <t>09.06: SOHO Configuration</t>
  </si>
  <si>
    <t>09.07: Wireless Security</t>
  </si>
  <si>
    <t>09.08: Wireless Troubleshooting</t>
  </si>
  <si>
    <t>10.01: WAN Types</t>
  </si>
  <si>
    <t>10.02: Leased Line WAN Links</t>
  </si>
  <si>
    <t>10.03: Network Address Translation (NAT)</t>
  </si>
  <si>
    <t>10.04: WAN Troubleshooting</t>
  </si>
  <si>
    <t>11.01: Virtual LANs (VLANs)</t>
  </si>
  <si>
    <t>11.02: Trunking</t>
  </si>
  <si>
    <t>11.03: Spanning Tree</t>
  </si>
  <si>
    <t>11.04: Spanning Tree Configuration</t>
  </si>
  <si>
    <t>11.05: Router-on-a-Stick InterVLAN Routing</t>
  </si>
  <si>
    <t>11.06: Switch InterVLAN Routing</t>
  </si>
  <si>
    <t>11.07: Switch Troubleshooting</t>
  </si>
  <si>
    <t>12.01: Access Control Lists (ACLs)</t>
  </si>
  <si>
    <t>12.02: IPv6 and Extended ACLs</t>
  </si>
  <si>
    <t>13.01: Network Time Protocol (NTP)</t>
  </si>
  <si>
    <t>13.02: System Message Log</t>
  </si>
  <si>
    <t>13.03: Simple Network Management Protocol</t>
  </si>
  <si>
    <t>13.04: NetFlow</t>
  </si>
  <si>
    <t>13.05: Quality of Service (QoS)</t>
  </si>
  <si>
    <t>13.06: Enterprise Networking</t>
  </si>
  <si>
    <t>13.07: Cloud Resources</t>
  </si>
  <si>
    <t>13.08: Virtual Private Networks and Remote Switch Access</t>
  </si>
  <si>
    <t>13.09: Default Gateway Redundancy</t>
  </si>
  <si>
    <t>14.01: Network Threats</t>
  </si>
  <si>
    <t>14.02: Network Security Best Practices</t>
  </si>
  <si>
    <t>14.03: Switch Security</t>
  </si>
  <si>
    <t>14.04: Malware</t>
  </si>
  <si>
    <t>14.05: Combat Malware</t>
  </si>
  <si>
    <t>14.06: Sniffing</t>
  </si>
  <si>
    <t>14.07: Session Hijacking</t>
  </si>
  <si>
    <t>14.08: Denial of Service</t>
  </si>
  <si>
    <t>15.01: Cryptography</t>
  </si>
  <si>
    <t>15.02: Cryptanalysis and Cryptographic Attack Countermeasures</t>
  </si>
  <si>
    <t>13.10: Network Automation</t>
  </si>
  <si>
    <t>10.0: WAN Implementation</t>
  </si>
  <si>
    <t>11.0: Advanced Switching</t>
  </si>
  <si>
    <t>12.0: Access Control Lists</t>
  </si>
  <si>
    <t>13.0: Network Management</t>
  </si>
  <si>
    <t>14.0: Network Security</t>
  </si>
  <si>
    <t>15.0: Cryptography</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</si>
  <si>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t>
    </r>
    <r>
      <rPr>
        <sz val="11"/>
        <color theme="1"/>
        <rFont val="Calibri"/>
        <family val="2"/>
        <scheme val="minor"/>
      </rPr>
      <t>1) Select 13 Weeks in Cell A4
2) Deselect "06. IPv4 Routing" from the Chapters in Column F
3) Note the Weekly Breakdown provided in Column A
You will cover about 312 Minutes  of content each week during the 13 week class. In total, you will have covered 4056 Minutes.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A4).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</si>
</sst>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 x14ac:knownFonts="1">
    <font>
      <sz val="11"/>
      <color theme="1"/>
      <name val="Calibri"/>
      <family val="2"/>
      <scheme val="minor"/>
    </font>
    <font>
      <b/>
      <sz val="15"/>
      <color theme="3"/>
      <name val="Calibri"/>
      <family val="2"/>
      <scheme val="minor"/>
    </font>
    <font>
      <b/>
      <sz val="11"/>
      <color theme="1"/>
      <name val="Calibri"/>
      <family val="2"/>
      <scheme val="minor"/>
    </font>
    <font>
      <b/>
      <sz val="16"/>
      <color theme="3"/>
      <name val="Calibri"/>
      <family val="2"/>
      <scheme val="minor"/>
    </font>
    <font>
      <sz val="16"/>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33">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2" borderId="0"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xf>
    <xf numFmtId="49" fontId="3" fillId="0" borderId="0" xfId="1" applyNumberFormat="1" applyFont="1" applyBorder="1" applyAlignment="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wrapText="1"/>
      <protection hidden="1"/>
    </xf>
    <xf numFmtId="0" fontId="3" fillId="0" borderId="0" xfId="1" applyFont="1" applyBorder="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0" fillId="0" borderId="0" xfId="0" applyNumberFormat="1"/>
    <xf numFmtId="0" fontId="2" fillId="0" borderId="0" xfId="0" applyFont="1" applyAlignment="1" applyProtection="1">
      <alignment horizontal="left" vertical="top" wrapText="1"/>
    </xf>
  </cellXfs>
  <cellStyles count="2">
    <cellStyle name="Heading 1" xfId="1" builtinId="16"/>
    <cellStyle name="Normal" xfId="0" builtinId="0"/>
  </cellStyles>
  <dxfs count="26">
    <dxf>
      <numFmt numFmtId="0" formatCode="General"/>
    </dxf>
    <dxf>
      <numFmt numFmtId="0" formatCode="General"/>
    </dxf>
    <dxf>
      <protection locked="1"/>
    </dxf>
    <dxf>
      <protection locked="1"/>
    </dxf>
    <dxf>
      <protection locked="1"/>
    </dxf>
    <dxf>
      <protection locked="1"/>
    </dxf>
    <dxf>
      <protection locked="1"/>
    </dxf>
    <dxf>
      <alignment vertical="top"/>
    </dxf>
    <dxf>
      <alignment vertical="top"/>
    </dxf>
    <dxf>
      <alignment horizontal="center"/>
    </dxf>
    <dxf>
      <alignment horizontal="center"/>
    </dxf>
    <dxf>
      <alignment wrapText="1"/>
    </dxf>
    <dxf>
      <border>
        <horizontal/>
      </border>
    </dxf>
    <dxf>
      <border>
        <horizontal/>
      </border>
    </dxf>
    <dxf>
      <border>
        <horizontal/>
      </border>
    </dxf>
    <dxf>
      <border>
        <horizontal/>
      </border>
    </dxf>
    <dxf>
      <border>
        <horizontal/>
      </border>
    </dxf>
    <dxf>
      <font>
        <b/>
      </font>
    </dxf>
    <dxf>
      <font>
        <b/>
      </font>
    </dxf>
    <dxf>
      <fill>
        <patternFill>
          <bgColor auto="1"/>
        </patternFill>
      </fill>
    </dxf>
    <dxf>
      <fill>
        <patternFill>
          <bgColor auto="1"/>
        </patternFill>
      </fill>
    </dxf>
    <dxf>
      <numFmt numFmtId="30" formatCode="@"/>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ED209EC9-567F-4390-B5FE-294B68C38366}"/>
    <tableStyle name="Slicer Style 1" pivot="0" table="0" count="1" xr9:uid="{40CEBB7E-A84A-4835-A260-EE8A79A59DF1}">
      <tableStyleElement type="wholeTable" dxfId="25"/>
    </tableStyle>
    <tableStyle name="SlicerStyleLight1 - Custom" pivot="0" table="0" count="10" xr9:uid="{6BB20F87-5E26-4B76-8096-53EC840E836B}">
      <tableStyleElement type="wholeTable" dxfId="24"/>
      <tableStyleElement type="headerRow" dxfId="2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44903</xdr:colOff>
      <xdr:row>20</xdr:row>
      <xdr:rowOff>29936</xdr:rowOff>
    </xdr:from>
    <xdr:to>
      <xdr:col>5</xdr:col>
      <xdr:colOff>1524000</xdr:colOff>
      <xdr:row>39</xdr:row>
      <xdr:rowOff>85725</xdr:rowOff>
    </xdr:to>
    <mc:AlternateContent xmlns:mc="http://schemas.openxmlformats.org/markup-compatibility/2006" xmlns:a14="http://schemas.microsoft.com/office/drawing/2010/main">
      <mc:Choice Requires="a14">
        <xdr:graphicFrame macro="">
          <xdr:nvGraphicFramePr>
            <xdr:cNvPr id="4" name="Section">
              <a:extLst>
                <a:ext uri="{FF2B5EF4-FFF2-40B4-BE49-F238E27FC236}">
                  <a16:creationId xmlns:a16="http://schemas.microsoft.com/office/drawing/2014/main" id="{E04F15C6-EC4F-4A18-AB77-A34A103640DF}"/>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7188653" y="4211411"/>
              <a:ext cx="2088697" cy="36752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54428</xdr:colOff>
      <xdr:row>2</xdr:row>
      <xdr:rowOff>84364</xdr:rowOff>
    </xdr:from>
    <xdr:to>
      <xdr:col>5</xdr:col>
      <xdr:colOff>1552575</xdr:colOff>
      <xdr:row>19</xdr:row>
      <xdr:rowOff>95251</xdr:rowOff>
    </xdr:to>
    <mc:AlternateContent xmlns:mc="http://schemas.openxmlformats.org/markup-compatibility/2006" xmlns:a14="http://schemas.microsoft.com/office/drawing/2010/main">
      <mc:Choice Requires="a14">
        <xdr:graphicFrame macro="">
          <xdr:nvGraphicFramePr>
            <xdr:cNvPr id="6" name="Chapter">
              <a:extLst>
                <a:ext uri="{FF2B5EF4-FFF2-40B4-BE49-F238E27FC236}">
                  <a16:creationId xmlns:a16="http://schemas.microsoft.com/office/drawing/2014/main" id="{A4AD87C7-8A6D-44E8-BD18-B33D18E8ED6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6312353" y="427264"/>
              <a:ext cx="2107747" cy="25254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352425</xdr:colOff>
      <xdr:row>0</xdr:row>
      <xdr:rowOff>247650</xdr:rowOff>
    </xdr:from>
    <xdr:to>
      <xdr:col>0</xdr:col>
      <xdr:colOff>1990725</xdr:colOff>
      <xdr:row>0</xdr:row>
      <xdr:rowOff>595789</xdr:rowOff>
    </xdr:to>
    <xdr:pic>
      <xdr:nvPicPr>
        <xdr:cNvPr id="5" name="Picture 4">
          <a:extLst>
            <a:ext uri="{FF2B5EF4-FFF2-40B4-BE49-F238E27FC236}">
              <a16:creationId xmlns:a16="http://schemas.microsoft.com/office/drawing/2014/main" id="{7B08927F-AED3-49D1-AEA8-7E01310234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4765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ch Steele" refreshedDate="43979.3949587963" createdVersion="6" refreshedVersion="6" minRefreshableVersion="3" recordCount="78" xr:uid="{F25D7139-58E7-44EF-8BCC-B33D327768B2}">
  <cacheSource type="worksheet">
    <worksheetSource name="RandSProV6_1"/>
  </cacheSource>
  <cacheFields count="4">
    <cacheField name="Chapter" numFmtId="0">
      <sharedItems count="15">
        <s v="01.0: Introduction to Routing and Switching Pro"/>
        <s v="02.0: Networking Concepts"/>
        <s v="03.0: Cisco Devices"/>
        <s v="04.0: IP Addressing"/>
        <s v="05.0: Switching"/>
        <s v="06.0: IPv4 Routing"/>
        <s v="07.0: IPv4 Routing Protocols"/>
        <s v="08.0: IPv6 Routing"/>
        <s v="09.0: Wireless Networks"/>
        <s v="10.0: WAN Implementation"/>
        <s v="11.0: Advanced Switching"/>
        <s v="12.0: Access Control Lists"/>
        <s v="13.0: Network Management"/>
        <s v="14.0: Network Security"/>
        <s v="15.0: Cryptography"/>
      </sharedItems>
    </cacheField>
    <cacheField name="Section" numFmtId="0">
      <sharedItems count="78">
        <s v="01.01: Introduction"/>
        <s v="02.01: TCP/IP Networking Model"/>
        <s v="02.02: OSI Networking Model"/>
        <s v="02.03: Networking Basics"/>
        <s v="02.04: Data Encapsulation and Communications"/>
        <s v="02.05: Ethernet"/>
        <s v="02.06: Network Devices"/>
        <s v="03.01: Cisco Device Connection"/>
        <s v="03.02: Command Line Interface (CLI)"/>
        <s v="03.03: IOS Licensing"/>
        <s v="03.04: Device Settings"/>
        <s v="03.05: Device Passwords"/>
        <s v="03.06: Cisco Discovery Protocol (CDP)"/>
        <s v="04.01: IPv4 Addressing Overview"/>
        <s v="04.02: Subnets"/>
        <s v="04.03: Subnet Planning and Design"/>
        <s v="04.04: Route Summarization"/>
        <s v="04.05: IPv6 Addressing Overview"/>
        <s v="04.06: Dynamic Host Configuration Protocol (DHCP)"/>
        <s v="04.07: The Domain Name System (DNS)"/>
        <s v="05.01: Layer 2 Switching Overview"/>
        <s v="05.02: Switch Interface Configuration"/>
        <s v="06.01: IPv4 Routing"/>
        <s v="06.02: Static Routing"/>
        <s v="06.03: Dynamic Routing"/>
        <s v="06.04: IPv4 Routing Troubleshooting"/>
        <s v="06.05: Network Communications Troubleshooting"/>
        <s v="07.01: Open Shortest Path First (OSPF) Overview"/>
        <s v="07.02: OSPF for IPv4"/>
        <s v="07.03: OSPF Configuration"/>
        <s v="07.04: OSPF LSA Types and Databases"/>
        <s v="07.05: Adjacency Troubleshooting"/>
        <s v="07.06: EIGRP for IPv4 Routing"/>
        <s v="07.07: EIGRP for IPv4 Configuration"/>
        <s v="08.01: IPv6 Routing Overview"/>
        <s v="08.02: OSPFv3"/>
        <s v="08.03: EIGRPv6"/>
        <s v="09.01: Wireless Concepts"/>
        <s v="09.02: Wireless Standards"/>
        <s v="09.03: Wireless Configuration"/>
        <s v="09.04: Wireless Network Design"/>
        <s v="09.05: Wireless Network Implementation"/>
        <s v="09.06: SOHO Configuration"/>
        <s v="09.07: Wireless Security"/>
        <s v="09.08: Wireless Troubleshooting"/>
        <s v="10.01: WAN Types"/>
        <s v="10.02: Leased Line WAN Links"/>
        <s v="10.03: Network Address Translation (NAT)"/>
        <s v="10.04: WAN Troubleshooting"/>
        <s v="11.01: Virtual LANs (VLANs)"/>
        <s v="11.02: Trunking"/>
        <s v="11.03: Spanning Tree"/>
        <s v="11.04: Spanning Tree Configuration"/>
        <s v="11.05: Router-on-a-Stick InterVLAN Routing"/>
        <s v="11.06: Switch InterVLAN Routing"/>
        <s v="11.07: Switch Troubleshooting"/>
        <s v="12.01: Access Control Lists (ACLs)"/>
        <s v="12.02: IPv6 and Extended ACLs"/>
        <s v="13.01: Network Time Protocol (NTP)"/>
        <s v="13.02: System Message Log"/>
        <s v="13.03: Simple Network Management Protocol"/>
        <s v="13.04: NetFlow"/>
        <s v="13.05: Quality of Service (QoS)"/>
        <s v="13.06: Enterprise Networking"/>
        <s v="13.07: Cloud Resources"/>
        <s v="13.08: Virtual Private Networks and Remote Switch Access"/>
        <s v="13.09: Default Gateway Redundancy"/>
        <s v="13.10: Network Automation"/>
        <s v="14.01: Network Threats"/>
        <s v="14.02: Network Security Best Practices"/>
        <s v="14.03: Switch Security"/>
        <s v="14.04: Malware"/>
        <s v="14.05: Combat Malware"/>
        <s v="14.06: Sniffing"/>
        <s v="14.07: Session Hijacking"/>
        <s v="14.08: Denial of Service"/>
        <s v="15.01: Cryptography"/>
        <s v="15.02: Cryptanalysis and Cryptographic Attack Countermeasures"/>
      </sharedItems>
    </cacheField>
    <cacheField name="Time" numFmtId="0">
      <sharedItems containsSemiMixedTypes="0" containsString="0" containsNumber="1" containsInteger="1" minValue="20" maxValue="141"/>
    </cacheField>
    <cacheField name="8 Weeks" numFmtId="0" formula="Time" databaseField="0"/>
  </cacheFields>
  <extLst>
    <ext xmlns:x14="http://schemas.microsoft.com/office/spreadsheetml/2009/9/main" uri="{725AE2AE-9491-48be-B2B4-4EB974FC3084}">
      <x14:pivotCacheDefinition pivotCacheId="1031127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x v="0"/>
    <x v="0"/>
    <n v="35"/>
  </r>
  <r>
    <x v="1"/>
    <x v="1"/>
    <n v="49"/>
  </r>
  <r>
    <x v="1"/>
    <x v="2"/>
    <n v="37"/>
  </r>
  <r>
    <x v="1"/>
    <x v="3"/>
    <n v="29"/>
  </r>
  <r>
    <x v="1"/>
    <x v="4"/>
    <n v="36"/>
  </r>
  <r>
    <x v="1"/>
    <x v="5"/>
    <n v="47"/>
  </r>
  <r>
    <x v="1"/>
    <x v="6"/>
    <n v="51"/>
  </r>
  <r>
    <x v="2"/>
    <x v="7"/>
    <n v="40"/>
  </r>
  <r>
    <x v="2"/>
    <x v="8"/>
    <n v="75"/>
  </r>
  <r>
    <x v="2"/>
    <x v="9"/>
    <n v="25"/>
  </r>
  <r>
    <x v="2"/>
    <x v="10"/>
    <n v="73"/>
  </r>
  <r>
    <x v="2"/>
    <x v="11"/>
    <n v="71"/>
  </r>
  <r>
    <x v="2"/>
    <x v="12"/>
    <n v="79"/>
  </r>
  <r>
    <x v="3"/>
    <x v="13"/>
    <n v="58"/>
  </r>
  <r>
    <x v="3"/>
    <x v="14"/>
    <n v="59"/>
  </r>
  <r>
    <x v="3"/>
    <x v="15"/>
    <n v="48"/>
  </r>
  <r>
    <x v="3"/>
    <x v="16"/>
    <n v="30"/>
  </r>
  <r>
    <x v="3"/>
    <x v="17"/>
    <n v="56"/>
  </r>
  <r>
    <x v="3"/>
    <x v="18"/>
    <n v="68"/>
  </r>
  <r>
    <x v="3"/>
    <x v="19"/>
    <n v="107"/>
  </r>
  <r>
    <x v="4"/>
    <x v="20"/>
    <n v="60"/>
  </r>
  <r>
    <x v="4"/>
    <x v="21"/>
    <n v="98"/>
  </r>
  <r>
    <x v="5"/>
    <x v="22"/>
    <n v="35"/>
  </r>
  <r>
    <x v="5"/>
    <x v="23"/>
    <n v="40"/>
  </r>
  <r>
    <x v="5"/>
    <x v="24"/>
    <n v="58"/>
  </r>
  <r>
    <x v="5"/>
    <x v="25"/>
    <n v="43"/>
  </r>
  <r>
    <x v="5"/>
    <x v="26"/>
    <n v="51"/>
  </r>
  <r>
    <x v="6"/>
    <x v="27"/>
    <n v="37"/>
  </r>
  <r>
    <x v="6"/>
    <x v="28"/>
    <n v="30"/>
  </r>
  <r>
    <x v="6"/>
    <x v="29"/>
    <n v="70"/>
  </r>
  <r>
    <x v="6"/>
    <x v="30"/>
    <n v="31"/>
  </r>
  <r>
    <x v="6"/>
    <x v="31"/>
    <n v="51"/>
  </r>
  <r>
    <x v="6"/>
    <x v="32"/>
    <n v="36"/>
  </r>
  <r>
    <x v="6"/>
    <x v="33"/>
    <n v="52"/>
  </r>
  <r>
    <x v="7"/>
    <x v="34"/>
    <n v="39"/>
  </r>
  <r>
    <x v="7"/>
    <x v="35"/>
    <n v="27"/>
  </r>
  <r>
    <x v="7"/>
    <x v="36"/>
    <n v="28"/>
  </r>
  <r>
    <x v="8"/>
    <x v="37"/>
    <n v="36"/>
  </r>
  <r>
    <x v="8"/>
    <x v="38"/>
    <n v="42"/>
  </r>
  <r>
    <x v="8"/>
    <x v="39"/>
    <n v="59"/>
  </r>
  <r>
    <x v="8"/>
    <x v="40"/>
    <n v="70"/>
  </r>
  <r>
    <x v="8"/>
    <x v="41"/>
    <n v="43"/>
  </r>
  <r>
    <x v="8"/>
    <x v="42"/>
    <n v="66"/>
  </r>
  <r>
    <x v="8"/>
    <x v="43"/>
    <n v="66"/>
  </r>
  <r>
    <x v="8"/>
    <x v="44"/>
    <n v="77"/>
  </r>
  <r>
    <x v="9"/>
    <x v="45"/>
    <n v="29"/>
  </r>
  <r>
    <x v="9"/>
    <x v="46"/>
    <n v="61"/>
  </r>
  <r>
    <x v="9"/>
    <x v="47"/>
    <n v="71"/>
  </r>
  <r>
    <x v="9"/>
    <x v="48"/>
    <n v="64"/>
  </r>
  <r>
    <x v="10"/>
    <x v="49"/>
    <n v="44"/>
  </r>
  <r>
    <x v="10"/>
    <x v="50"/>
    <n v="82"/>
  </r>
  <r>
    <x v="10"/>
    <x v="51"/>
    <n v="103"/>
  </r>
  <r>
    <x v="10"/>
    <x v="52"/>
    <n v="104"/>
  </r>
  <r>
    <x v="10"/>
    <x v="53"/>
    <n v="63"/>
  </r>
  <r>
    <x v="10"/>
    <x v="54"/>
    <n v="80"/>
  </r>
  <r>
    <x v="10"/>
    <x v="55"/>
    <n v="66"/>
  </r>
  <r>
    <x v="11"/>
    <x v="56"/>
    <n v="103"/>
  </r>
  <r>
    <x v="11"/>
    <x v="57"/>
    <n v="116"/>
  </r>
  <r>
    <x v="12"/>
    <x v="58"/>
    <n v="20"/>
  </r>
  <r>
    <x v="12"/>
    <x v="59"/>
    <n v="22"/>
  </r>
  <r>
    <x v="12"/>
    <x v="60"/>
    <n v="33"/>
  </r>
  <r>
    <x v="12"/>
    <x v="61"/>
    <n v="21"/>
  </r>
  <r>
    <x v="12"/>
    <x v="62"/>
    <n v="24"/>
  </r>
  <r>
    <x v="12"/>
    <x v="63"/>
    <n v="37"/>
  </r>
  <r>
    <x v="12"/>
    <x v="64"/>
    <n v="27"/>
  </r>
  <r>
    <x v="12"/>
    <x v="65"/>
    <n v="29"/>
  </r>
  <r>
    <x v="12"/>
    <x v="66"/>
    <n v="44"/>
  </r>
  <r>
    <x v="12"/>
    <x v="67"/>
    <n v="30"/>
  </r>
  <r>
    <x v="13"/>
    <x v="68"/>
    <n v="46"/>
  </r>
  <r>
    <x v="13"/>
    <x v="69"/>
    <n v="58"/>
  </r>
  <r>
    <x v="13"/>
    <x v="70"/>
    <n v="141"/>
  </r>
  <r>
    <x v="13"/>
    <x v="71"/>
    <n v="54"/>
  </r>
  <r>
    <x v="13"/>
    <x v="72"/>
    <n v="74"/>
  </r>
  <r>
    <x v="13"/>
    <x v="73"/>
    <n v="74"/>
  </r>
  <r>
    <x v="13"/>
    <x v="74"/>
    <n v="75"/>
  </r>
  <r>
    <x v="13"/>
    <x v="75"/>
    <n v="77"/>
  </r>
  <r>
    <x v="14"/>
    <x v="76"/>
    <n v="67"/>
  </r>
  <r>
    <x v="14"/>
    <x v="77"/>
    <n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A8D2AFF-D518-472C-B72A-71FC342E2A39}"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85" firstHeaderRow="1" firstDataRow="1" firstDataCol="1"/>
  <pivotFields count="4">
    <pivotField subtotalTop="0" showAll="0" defaultSubtotal="0">
      <items count="15">
        <item x="0"/>
        <item x="1"/>
        <item x="2"/>
        <item x="3"/>
        <item x="4"/>
        <item x="5"/>
        <item x="6"/>
        <item x="7"/>
        <item x="8"/>
        <item x="9"/>
        <item x="10"/>
        <item x="11"/>
        <item x="12"/>
        <item x="13"/>
        <item x="14"/>
      </items>
    </pivotField>
    <pivotField axis="axisRow" showAll="0" sortType="ascending" defaultSubtota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dataField="1" showAll="0" defaultSubtotal="0"/>
    <pivotField subtotalTop="0" dragToRow="0" dragToCol="0" dragToPage="0" showAll="0" defaultSubtotal="0"/>
  </pivotFields>
  <rowFields count="1">
    <field x="1"/>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Minutes per Section" fld="2" baseField="1" baseItem="0"/>
  </dataFields>
  <formats count="21">
    <format dxfId="22">
      <pivotArea field="1" type="button" dataOnly="0" labelOnly="1" outline="0" axis="axisRow" fieldPosition="0"/>
    </format>
    <format dxfId="21">
      <pivotArea dataOnly="0" labelOnly="1" grandRow="1" outline="0" fieldPosition="0"/>
    </format>
    <format dxfId="20">
      <pivotArea field="1" type="button" dataOnly="0" labelOnly="1" outline="0" axis="axisRow" fieldPosition="0"/>
    </format>
    <format dxfId="19">
      <pivotArea dataOnly="0" labelOnly="1" outline="0" axis="axisValues" fieldPosition="0"/>
    </format>
    <format dxfId="18">
      <pivotArea field="1" type="button" dataOnly="0" labelOnly="1" outline="0" axis="axisRow" fieldPosition="0"/>
    </format>
    <format dxfId="17">
      <pivotArea dataOnly="0" labelOnly="1" outline="0" axis="axisValues" fieldPosition="0"/>
    </format>
    <format dxfId="16">
      <pivotArea type="all" dataOnly="0" outline="0" fieldPosition="0"/>
    </format>
    <format dxfId="15">
      <pivotArea outline="0" collapsedLevelsAreSubtotals="1" fieldPosition="0"/>
    </format>
    <format dxfId="14">
      <pivotArea field="1" type="button" dataOnly="0" labelOnly="1" outline="0" axis="axisRow" fieldPosition="0"/>
    </format>
    <format dxfId="13">
      <pivotArea dataOnly="0" labelOnly="1" grandRow="1" outline="0" fieldPosition="0"/>
    </format>
    <format dxfId="12">
      <pivotArea dataOnly="0" labelOnly="1" outline="0" axis="axisValues" fieldPosition="0"/>
    </format>
    <format dxfId="11">
      <pivotArea dataOnly="0" labelOnly="1" outline="0" axis="axisValues" fieldPosition="0"/>
    </format>
    <format dxfId="10">
      <pivotArea outline="0" collapsedLevelsAreSubtotals="1" fieldPosition="0"/>
    </format>
    <format dxfId="9">
      <pivotArea dataOnly="0" labelOnly="1" outline="0" axis="axisValues" fieldPosition="0"/>
    </format>
    <format dxfId="8">
      <pivotArea field="1" type="button" dataOnly="0" labelOnly="1" outline="0" axis="axisRow"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1" type="button" dataOnly="0" labelOnly="1" outline="0" axis="axisRow" fieldPosition="0"/>
    </format>
    <format dxfId="3">
      <pivotArea dataOnly="0" labelOnly="1" grandRow="1" outline="0" fieldPosition="0"/>
    </format>
    <format dxfId="2">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D3A00D2-DCAB-430E-B40D-F1D6F1F6CDC9}" autoFormatId="16" applyNumberFormats="0" applyBorderFormats="0" applyFontFormats="0" applyPatternFormats="0" applyAlignmentFormats="0" applyWidthHeightFormats="0">
  <queryTableRefresh nextId="4">
    <queryTableFields count="3">
      <queryTableField id="1" name="Chapter" tableColumnId="1"/>
      <queryTableField id="2" name="Section" tableColumnId="2"/>
      <queryTableField id="3" name="Time" tableColumnId="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5E5E7FBD-9E19-4A0C-A738-148DDFEBF4BB}" sourceName="Section">
  <pivotTables>
    <pivotTable tabId="2" name="PivotTable1"/>
  </pivotTables>
  <data>
    <tabular pivotCacheId="103112726">
      <items count="78">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D368F2AA-B35F-4AF4-9B87-5E2DAFEECCE8}" sourceName="Chapter">
  <pivotTables>
    <pivotTable tabId="2" name="PivotTable1"/>
  </pivotTables>
  <data>
    <tabular pivotCacheId="103112726">
      <items count="15">
        <i x="0" s="1"/>
        <i x="1" s="1"/>
        <i x="2" s="1"/>
        <i x="3" s="1"/>
        <i x="4" s="1"/>
        <i x="5" s="1"/>
        <i x="6" s="1"/>
        <i x="7" s="1"/>
        <i x="8" s="1"/>
        <i x="9" s="1"/>
        <i x="10" s="1"/>
        <i x="11" s="1"/>
        <i x="12" s="1"/>
        <i x="13" s="1"/>
        <i x="14"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3C999768-4651-41FF-9C39-1E3B9C418498}" cache="Slicer_Section" caption="Select the Section(s)" style="SlicerStyleLight1 - Custom" rowHeight="241300"/>
  <slicer name="Chapter" xr10:uid="{43E4F871-EF04-486F-B2C1-705AB6223D7F}" cache="Slicer_Chapter" caption="Select the Chapter(s)" startItem="3" style="SlicerStyleLight1 - Custom"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FFCB5D-C16E-41C7-B3B6-2A210A4A8EB4}" name="RandSProV6" displayName="RandSProV6_1" ref="A1:C79" tableType="queryTable" totalsRowShown="0">
  <autoFilter ref="A1:C79" xr:uid="{6586F7B3-1F91-4ABE-9906-027F1568DAB7}"/>
  <tableColumns count="3">
    <tableColumn id="1" xr3:uid="{7FA7BD1A-5C9A-43E7-A45B-155BB1CC1343}" uniqueName="1" name="Chapter" queryTableFieldId="1" dataDxfId="1"/>
    <tableColumn id="2" xr3:uid="{71BE7A9D-B614-478A-AE5E-E3C334ACCE5A}" uniqueName="2" name="Section" queryTableFieldId="2" dataDxfId="0"/>
    <tableColumn id="3" xr3:uid="{832DCA66-4C6B-4D9F-A24B-F684CB02AACF}" uniqueName="3" name="Time" queryTableFieldId="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DF3F66-117D-4B1A-B8EE-19310E7CB31A}" name="WeekOptions" displayName="WeekOptions" ref="A1:A18" totalsRowShown="0">
  <autoFilter ref="A1:A18" xr:uid="{2EFF808D-A93A-4ACD-8589-F65EF6437CFD}"/>
  <tableColumns count="1">
    <tableColumn id="1" xr3:uid="{6DA3592B-A520-4907-B409-6F7256A29E7E}"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5E1C-8F3F-41C9-9EE1-D97EF43BEA0F}">
  <sheetPr codeName="Sheet1">
    <pageSetUpPr autoPageBreaks="0" fitToPage="1"/>
  </sheetPr>
  <dimension ref="A1:G115"/>
  <sheetViews>
    <sheetView showGridLines="0" tabSelected="1" zoomScaleNormal="100" workbookViewId="0">
      <selection activeCell="A4" sqref="A4"/>
    </sheetView>
  </sheetViews>
  <sheetFormatPr defaultColWidth="9.140625" defaultRowHeight="15" x14ac:dyDescent="0.25"/>
  <cols>
    <col min="1" max="1" width="35.140625" style="2" customWidth="1"/>
    <col min="2" max="2" width="58.42578125" style="30" bestFit="1" customWidth="1"/>
    <col min="3" max="3" width="11.85546875" style="2" bestFit="1" customWidth="1"/>
    <col min="4" max="4" width="17.140625" style="4" hidden="1" customWidth="1"/>
    <col min="5" max="5" width="9.140625" style="25"/>
    <col min="6" max="6" width="25.85546875" style="25" customWidth="1"/>
    <col min="7" max="7" width="84.85546875" style="28" customWidth="1"/>
    <col min="8" max="76" width="45.85546875" style="25" bestFit="1" customWidth="1"/>
    <col min="77" max="77" width="11.28515625" style="25" bestFit="1" customWidth="1"/>
    <col min="78" max="84" width="27.140625" style="25" bestFit="1" customWidth="1"/>
    <col min="85" max="85" width="12.140625" style="25" bestFit="1" customWidth="1"/>
    <col min="86" max="86" width="11.28515625" style="25" bestFit="1" customWidth="1"/>
    <col min="87" max="16384" width="9.140625" style="25"/>
  </cols>
  <sheetData>
    <row r="1" spans="1:7" ht="67.5" customHeight="1" x14ac:dyDescent="0.25"/>
    <row r="2" spans="1:7" s="12" customFormat="1" ht="27" customHeight="1" x14ac:dyDescent="0.35">
      <c r="A2" s="6" t="s">
        <v>5</v>
      </c>
      <c r="B2" s="7" t="s">
        <v>16</v>
      </c>
      <c r="C2" s="8" t="s">
        <v>7</v>
      </c>
      <c r="D2" s="9"/>
      <c r="E2" s="10" t="s">
        <v>10</v>
      </c>
      <c r="F2" s="11"/>
      <c r="G2" s="10" t="s">
        <v>12</v>
      </c>
    </row>
    <row r="3" spans="1:7" s="18" customFormat="1" ht="23.25" customHeight="1" x14ac:dyDescent="0.25">
      <c r="A3" s="13" t="s">
        <v>11</v>
      </c>
      <c r="B3" s="14" t="s">
        <v>13</v>
      </c>
      <c r="C3" s="15">
        <f>GETPIVOTDATA("Time",$C$6)</f>
        <v>4283</v>
      </c>
      <c r="D3" s="16"/>
      <c r="E3" s="17"/>
      <c r="F3" s="17"/>
      <c r="G3" s="32" t="s">
        <v>110</v>
      </c>
    </row>
    <row r="4" spans="1:7" s="18" customFormat="1" ht="24" customHeight="1" x14ac:dyDescent="0.25">
      <c r="A4" s="5">
        <v>14</v>
      </c>
      <c r="B4" s="14" t="s">
        <v>14</v>
      </c>
      <c r="C4" s="19">
        <f>(GETPIVOTDATA("Time",$C$6))/A4</f>
        <v>305.92857142857144</v>
      </c>
      <c r="D4" s="16"/>
      <c r="E4" s="17"/>
      <c r="F4" s="17"/>
      <c r="G4" s="32"/>
    </row>
    <row r="5" spans="1:7" s="18" customFormat="1" x14ac:dyDescent="0.25">
      <c r="A5" s="19"/>
      <c r="B5" s="20"/>
      <c r="C5" s="13"/>
      <c r="D5" s="21"/>
      <c r="E5" s="17"/>
      <c r="F5" s="17"/>
      <c r="G5" s="32"/>
    </row>
    <row r="6" spans="1:7" ht="30" x14ac:dyDescent="0.25">
      <c r="A6" s="13" t="s">
        <v>8</v>
      </c>
      <c r="B6" s="22" t="s">
        <v>15</v>
      </c>
      <c r="C6" s="23" t="s">
        <v>6</v>
      </c>
      <c r="D6" s="21" t="s">
        <v>3</v>
      </c>
      <c r="E6" s="24"/>
      <c r="F6" s="24"/>
      <c r="G6" s="32"/>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6" t="s">
        <v>18</v>
      </c>
      <c r="C7" s="27">
        <v>35</v>
      </c>
      <c r="D7" s="3">
        <f>(
IF(ISNUMBER(SEARCH("Grand Total",$B7)),"0",
IF(ISBLANK($C7), "0", SUM($C$7:C7)
))
)</f>
        <v>35</v>
      </c>
      <c r="E7" s="24"/>
      <c r="F7" s="24"/>
      <c r="G7" s="32"/>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6" t="s">
        <v>20</v>
      </c>
      <c r="C8" s="27">
        <v>49</v>
      </c>
      <c r="D8" s="3">
        <f>(
IF(ISNUMBER(SEARCH("Grand Total",$B8)),"0",
IF(ISBLANK($C8), "0", SUM($C$7:C8)
))
)</f>
        <v>84</v>
      </c>
      <c r="E8" s="24"/>
      <c r="F8" s="24"/>
      <c r="G8" s="32"/>
    </row>
    <row r="9" spans="1:7" x14ac:dyDescent="0.25">
      <c r="A9" s="1" t="str">
        <f t="shared" si="0"/>
        <v>1st  week</v>
      </c>
      <c r="B9" s="26" t="s">
        <v>21</v>
      </c>
      <c r="C9" s="27">
        <v>37</v>
      </c>
      <c r="D9" s="3">
        <f>(
IF(ISNUMBER(SEARCH("Grand Total",$B9)),"0",
IF(ISBLANK($C9), "0", SUM($C$7:C9)
))
)</f>
        <v>121</v>
      </c>
      <c r="E9" s="24"/>
      <c r="F9" s="24"/>
      <c r="G9" s="32"/>
    </row>
    <row r="10" spans="1:7" x14ac:dyDescent="0.25">
      <c r="A10" s="1" t="str">
        <f t="shared" si="0"/>
        <v>1st  week</v>
      </c>
      <c r="B10" s="26" t="s">
        <v>22</v>
      </c>
      <c r="C10" s="27">
        <v>29</v>
      </c>
      <c r="D10" s="3">
        <f>(
IF(ISNUMBER(SEARCH("Grand Total",$B10)),"0",
IF(ISBLANK($C10), "0", SUM($C$7:C10)
))
)</f>
        <v>150</v>
      </c>
      <c r="E10" s="24"/>
      <c r="F10" s="24"/>
      <c r="G10" s="32"/>
    </row>
    <row r="11" spans="1:7" x14ac:dyDescent="0.25">
      <c r="A11" s="1" t="str">
        <f t="shared" si="0"/>
        <v>1st  week</v>
      </c>
      <c r="B11" s="26" t="s">
        <v>23</v>
      </c>
      <c r="C11" s="27">
        <v>36</v>
      </c>
      <c r="D11" s="3">
        <f>(
IF(ISNUMBER(SEARCH("Grand Total",$B11)),"0",
IF(ISBLANK($C11), "0", SUM($C$7:C11)
))
)</f>
        <v>186</v>
      </c>
      <c r="E11" s="24"/>
      <c r="F11" s="24"/>
      <c r="G11" s="32"/>
    </row>
    <row r="12" spans="1:7" x14ac:dyDescent="0.25">
      <c r="A12" s="1" t="str">
        <f t="shared" si="0"/>
        <v>1st  week</v>
      </c>
      <c r="B12" s="26" t="s">
        <v>24</v>
      </c>
      <c r="C12" s="27">
        <v>47</v>
      </c>
      <c r="D12" s="3">
        <f>(
IF(ISNUMBER(SEARCH("Grand Total",$B12)),"0",
IF(ISBLANK($C12), "0", SUM($C$7:C12)
))
)</f>
        <v>233</v>
      </c>
      <c r="E12" s="24"/>
      <c r="F12" s="24"/>
      <c r="G12" s="32"/>
    </row>
    <row r="13" spans="1:7" x14ac:dyDescent="0.25">
      <c r="A13" s="1" t="str">
        <f t="shared" si="0"/>
        <v>1st  week</v>
      </c>
      <c r="B13" s="26" t="s">
        <v>25</v>
      </c>
      <c r="C13" s="27">
        <v>51</v>
      </c>
      <c r="D13" s="3">
        <f>(
IF(ISNUMBER(SEARCH("Grand Total",$B13)),"0",
IF(ISBLANK($C13), "0", SUM($C$7:C13)
))
)</f>
        <v>284</v>
      </c>
      <c r="E13" s="24"/>
      <c r="F13" s="24"/>
      <c r="G13" s="32"/>
    </row>
    <row r="14" spans="1:7" x14ac:dyDescent="0.25">
      <c r="A14" s="1" t="str">
        <f t="shared" si="0"/>
        <v>2nd  week</v>
      </c>
      <c r="B14" s="26" t="s">
        <v>27</v>
      </c>
      <c r="C14" s="27">
        <v>40</v>
      </c>
      <c r="D14" s="3">
        <f>(
IF(ISNUMBER(SEARCH("Grand Total",$B14)),"0",
IF(ISBLANK($C14), "0", SUM($C$7:C14)
))
)</f>
        <v>324</v>
      </c>
      <c r="G14" s="32"/>
    </row>
    <row r="15" spans="1:7" x14ac:dyDescent="0.25">
      <c r="A15" s="1" t="str">
        <f t="shared" si="0"/>
        <v>2nd  week</v>
      </c>
      <c r="B15" s="26" t="s">
        <v>28</v>
      </c>
      <c r="C15" s="27">
        <v>75</v>
      </c>
      <c r="D15" s="3">
        <f>(
IF(ISNUMBER(SEARCH("Grand Total",$B15)),"0",
IF(ISBLANK($C15), "0", SUM($C$7:C15)
))
)</f>
        <v>399</v>
      </c>
      <c r="G15" s="32"/>
    </row>
    <row r="16" spans="1:7" x14ac:dyDescent="0.25">
      <c r="A16" s="1" t="str">
        <f t="shared" si="0"/>
        <v>2nd  week</v>
      </c>
      <c r="B16" s="26" t="s">
        <v>29</v>
      </c>
      <c r="C16" s="27">
        <v>25</v>
      </c>
      <c r="D16" s="3">
        <f>(
IF(ISNUMBER(SEARCH("Grand Total",$B16)),"0",
IF(ISBLANK($C16), "0", SUM($C$7:C16)
))
)</f>
        <v>424</v>
      </c>
      <c r="G16" s="32"/>
    </row>
    <row r="17" spans="1:7" x14ac:dyDescent="0.25">
      <c r="A17" s="1" t="str">
        <f t="shared" si="0"/>
        <v>2nd  week</v>
      </c>
      <c r="B17" s="26" t="s">
        <v>30</v>
      </c>
      <c r="C17" s="27">
        <v>73</v>
      </c>
      <c r="D17" s="3">
        <f>(
IF(ISNUMBER(SEARCH("Grand Total",$B17)),"0",
IF(ISBLANK($C17), "0", SUM($C$7:C17)
))
)</f>
        <v>497</v>
      </c>
      <c r="G17" s="32"/>
    </row>
    <row r="18" spans="1:7" x14ac:dyDescent="0.25">
      <c r="A18" s="1" t="str">
        <f t="shared" si="0"/>
        <v>2nd  week</v>
      </c>
      <c r="B18" s="26" t="s">
        <v>31</v>
      </c>
      <c r="C18" s="27">
        <v>71</v>
      </c>
      <c r="D18" s="3">
        <f>(
IF(ISNUMBER(SEARCH("Grand Total",$B18)),"0",
IF(ISBLANK($C18), "0", SUM($C$7:C18)
))
)</f>
        <v>568</v>
      </c>
      <c r="G18" s="32"/>
    </row>
    <row r="19" spans="1:7" x14ac:dyDescent="0.25">
      <c r="A19" s="1" t="str">
        <f t="shared" si="0"/>
        <v>3rd  week</v>
      </c>
      <c r="B19" s="26" t="s">
        <v>32</v>
      </c>
      <c r="C19" s="27">
        <v>79</v>
      </c>
      <c r="D19" s="3">
        <f>(
IF(ISNUMBER(SEARCH("Grand Total",$B19)),"0",
IF(ISBLANK($C19), "0", SUM($C$7:C19)
))
)</f>
        <v>647</v>
      </c>
      <c r="G19" s="32"/>
    </row>
    <row r="20" spans="1:7" x14ac:dyDescent="0.25">
      <c r="A20" s="1" t="str">
        <f t="shared" si="0"/>
        <v>3rd  week</v>
      </c>
      <c r="B20" s="26" t="s">
        <v>34</v>
      </c>
      <c r="C20" s="27">
        <v>58</v>
      </c>
      <c r="D20" s="3">
        <f>(
IF(ISNUMBER(SEARCH("Grand Total",$B20)),"0",
IF(ISBLANK($C20), "0", SUM($C$7:C20)
))
)</f>
        <v>705</v>
      </c>
      <c r="G20" s="32"/>
    </row>
    <row r="21" spans="1:7" x14ac:dyDescent="0.25">
      <c r="A21" s="1" t="str">
        <f t="shared" si="0"/>
        <v>3rd  week</v>
      </c>
      <c r="B21" s="26" t="s">
        <v>35</v>
      </c>
      <c r="C21" s="27">
        <v>59</v>
      </c>
      <c r="D21" s="3">
        <f>(
IF(ISNUMBER(SEARCH("Grand Total",$B21)),"0",
IF(ISBLANK($C21), "0", SUM($C$7:C21)
))
)</f>
        <v>764</v>
      </c>
      <c r="G21" s="32"/>
    </row>
    <row r="22" spans="1:7" x14ac:dyDescent="0.25">
      <c r="A22" s="1" t="str">
        <f t="shared" si="0"/>
        <v>3rd  week</v>
      </c>
      <c r="B22" s="26" t="s">
        <v>36</v>
      </c>
      <c r="C22" s="27">
        <v>48</v>
      </c>
      <c r="D22" s="3">
        <f>(
IF(ISNUMBER(SEARCH("Grand Total",$B22)),"0",
IF(ISBLANK($C22), "0", SUM($C$7:C22)
))
)</f>
        <v>812</v>
      </c>
      <c r="G22" s="32"/>
    </row>
    <row r="23" spans="1:7" x14ac:dyDescent="0.25">
      <c r="A23" s="1" t="str">
        <f t="shared" si="0"/>
        <v>3rd  week</v>
      </c>
      <c r="B23" s="26" t="s">
        <v>37</v>
      </c>
      <c r="C23" s="27">
        <v>30</v>
      </c>
      <c r="D23" s="3">
        <f>(
IF(ISNUMBER(SEARCH("Grand Total",$B23)),"0",
IF(ISBLANK($C23), "0", SUM($C$7:C23)
))
)</f>
        <v>842</v>
      </c>
      <c r="G23" s="32"/>
    </row>
    <row r="24" spans="1:7" x14ac:dyDescent="0.25">
      <c r="A24" s="1" t="str">
        <f t="shared" si="0"/>
        <v>3rd  week</v>
      </c>
      <c r="B24" s="26" t="s">
        <v>38</v>
      </c>
      <c r="C24" s="27">
        <v>56</v>
      </c>
      <c r="D24" s="3">
        <f>(
IF(ISNUMBER(SEARCH("Grand Total",$B24)),"0",
IF(ISBLANK($C24), "0", SUM($C$7:C24)
))
)</f>
        <v>898</v>
      </c>
    </row>
    <row r="25" spans="1:7" x14ac:dyDescent="0.25">
      <c r="A25" s="1" t="str">
        <f t="shared" si="0"/>
        <v>4th  week</v>
      </c>
      <c r="B25" s="26" t="s">
        <v>39</v>
      </c>
      <c r="C25" s="27">
        <v>68</v>
      </c>
      <c r="D25" s="3">
        <f>(
IF(ISNUMBER(SEARCH("Grand Total",$B25)),"0",
IF(ISBLANK($C25), "0", SUM($C$7:C25)
))
)</f>
        <v>966</v>
      </c>
    </row>
    <row r="26" spans="1:7" x14ac:dyDescent="0.25">
      <c r="A26" s="1" t="str">
        <f t="shared" si="0"/>
        <v>4th  week</v>
      </c>
      <c r="B26" s="26" t="s">
        <v>40</v>
      </c>
      <c r="C26" s="27">
        <v>107</v>
      </c>
      <c r="D26" s="3">
        <f>(
IF(ISNUMBER(SEARCH("Grand Total",$B26)),"0",
IF(ISBLANK($C26), "0", SUM($C$7:C26)
))
)</f>
        <v>1073</v>
      </c>
    </row>
    <row r="27" spans="1:7" x14ac:dyDescent="0.25">
      <c r="A27" s="1" t="str">
        <f t="shared" si="0"/>
        <v>4th  week</v>
      </c>
      <c r="B27" s="26" t="s">
        <v>42</v>
      </c>
      <c r="C27" s="27">
        <v>60</v>
      </c>
      <c r="D27" s="3">
        <f>(
IF(ISNUMBER(SEARCH("Grand Total",$B27)),"0",
IF(ISBLANK($C27), "0", SUM($C$7:C27)
))
)</f>
        <v>1133</v>
      </c>
    </row>
    <row r="28" spans="1:7" x14ac:dyDescent="0.25">
      <c r="A28" s="1" t="str">
        <f t="shared" si="0"/>
        <v>5th  week</v>
      </c>
      <c r="B28" s="26" t="s">
        <v>43</v>
      </c>
      <c r="C28" s="27">
        <v>98</v>
      </c>
      <c r="D28" s="3">
        <f>(
IF(ISNUMBER(SEARCH("Grand Total",$B28)),"0",
IF(ISBLANK($C28), "0", SUM($C$7:C28)
))
)</f>
        <v>1231</v>
      </c>
    </row>
    <row r="29" spans="1:7" x14ac:dyDescent="0.25">
      <c r="A29" s="1" t="str">
        <f t="shared" si="0"/>
        <v>5th  week</v>
      </c>
      <c r="B29" s="26" t="s">
        <v>45</v>
      </c>
      <c r="C29" s="27">
        <v>35</v>
      </c>
      <c r="D29" s="3">
        <f>(
IF(ISNUMBER(SEARCH("Grand Total",$B29)),"0",
IF(ISBLANK($C29), "0", SUM($C$7:C29)
))
)</f>
        <v>1266</v>
      </c>
    </row>
    <row r="30" spans="1:7" x14ac:dyDescent="0.25">
      <c r="A30" s="1" t="str">
        <f t="shared" si="0"/>
        <v>5th  week</v>
      </c>
      <c r="B30" s="26" t="s">
        <v>46</v>
      </c>
      <c r="C30" s="27">
        <v>40</v>
      </c>
      <c r="D30" s="3">
        <f>(
IF(ISNUMBER(SEARCH("Grand Total",$B30)),"0",
IF(ISBLANK($C30), "0", SUM($C$7:C30)
))
)</f>
        <v>1306</v>
      </c>
    </row>
    <row r="31" spans="1:7" x14ac:dyDescent="0.25">
      <c r="A31" s="1" t="str">
        <f t="shared" si="0"/>
        <v>5th  week</v>
      </c>
      <c r="B31" s="26" t="s">
        <v>47</v>
      </c>
      <c r="C31" s="27">
        <v>58</v>
      </c>
      <c r="D31" s="3">
        <f>(
IF(ISNUMBER(SEARCH("Grand Total",$B31)),"0",
IF(ISBLANK($C31), "0", SUM($C$7:C31)
))
)</f>
        <v>1364</v>
      </c>
    </row>
    <row r="32" spans="1:7" x14ac:dyDescent="0.25">
      <c r="A32" s="1" t="str">
        <f t="shared" si="0"/>
        <v>5th  week</v>
      </c>
      <c r="B32" s="26" t="s">
        <v>48</v>
      </c>
      <c r="C32" s="27">
        <v>43</v>
      </c>
      <c r="D32" s="3">
        <f>(
IF(ISNUMBER(SEARCH("Grand Total",$B32)),"0",
IF(ISBLANK($C32), "0", SUM($C$7:C32)
))
)</f>
        <v>1407</v>
      </c>
    </row>
    <row r="33" spans="1:4" x14ac:dyDescent="0.25">
      <c r="A33" s="1" t="str">
        <f t="shared" si="0"/>
        <v>5th  week</v>
      </c>
      <c r="B33" s="26" t="s">
        <v>49</v>
      </c>
      <c r="C33" s="27">
        <v>51</v>
      </c>
      <c r="D33" s="3">
        <f>(
IF(ISNUMBER(SEARCH("Grand Total",$B33)),"0",
IF(ISBLANK($C33), "0", SUM($C$7:C33)
))
)</f>
        <v>1458</v>
      </c>
    </row>
    <row r="34" spans="1:4" x14ac:dyDescent="0.25">
      <c r="A34" s="1" t="str">
        <f t="shared" si="0"/>
        <v>5th  week</v>
      </c>
      <c r="B34" s="26" t="s">
        <v>51</v>
      </c>
      <c r="C34" s="27">
        <v>37</v>
      </c>
      <c r="D34" s="3">
        <f>(
IF(ISNUMBER(SEARCH("Grand Total",$B34)),"0",
IF(ISBLANK($C34), "0", SUM($C$7:C34)
))
)</f>
        <v>1495</v>
      </c>
    </row>
    <row r="35" spans="1:4" x14ac:dyDescent="0.25">
      <c r="A35" s="1" t="str">
        <f t="shared" si="0"/>
        <v>5th  week</v>
      </c>
      <c r="B35" s="26" t="s">
        <v>52</v>
      </c>
      <c r="C35" s="27">
        <v>30</v>
      </c>
      <c r="D35" s="3">
        <f>(
IF(ISNUMBER(SEARCH("Grand Total",$B35)),"0",
IF(ISBLANK($C35), "0", SUM($C$7:C35)
))
)</f>
        <v>1525</v>
      </c>
    </row>
    <row r="36" spans="1:4" x14ac:dyDescent="0.25">
      <c r="A36" s="1" t="str">
        <f t="shared" si="0"/>
        <v>6th  week</v>
      </c>
      <c r="B36" s="26" t="s">
        <v>53</v>
      </c>
      <c r="C36" s="27">
        <v>70</v>
      </c>
      <c r="D36" s="3">
        <f>(
IF(ISNUMBER(SEARCH("Grand Total",$B36)),"0",
IF(ISBLANK($C36), "0", SUM($C$7:C36)
))
)</f>
        <v>1595</v>
      </c>
    </row>
    <row r="37" spans="1:4" x14ac:dyDescent="0.25">
      <c r="A37" s="1" t="str">
        <f t="shared" si="0"/>
        <v>6th  week</v>
      </c>
      <c r="B37" s="26" t="s">
        <v>54</v>
      </c>
      <c r="C37" s="27">
        <v>31</v>
      </c>
      <c r="D37" s="3">
        <f>(
IF(ISNUMBER(SEARCH("Grand Total",$B37)),"0",
IF(ISBLANK($C37), "0", SUM($C$7:C37)
))
)</f>
        <v>1626</v>
      </c>
    </row>
    <row r="38" spans="1:4" x14ac:dyDescent="0.25">
      <c r="A38" s="1" t="str">
        <f t="shared" si="0"/>
        <v>6th  week</v>
      </c>
      <c r="B38" s="26" t="s">
        <v>55</v>
      </c>
      <c r="C38" s="27">
        <v>51</v>
      </c>
      <c r="D38" s="3">
        <f>(
IF(ISNUMBER(SEARCH("Grand Total",$B38)),"0",
IF(ISBLANK($C38), "0", SUM($C$7:C38)
))
)</f>
        <v>1677</v>
      </c>
    </row>
    <row r="39" spans="1:4" x14ac:dyDescent="0.25">
      <c r="A39" s="1" t="str">
        <f t="shared" si="0"/>
        <v>6th  week</v>
      </c>
      <c r="B39" s="26" t="s">
        <v>56</v>
      </c>
      <c r="C39" s="27">
        <v>36</v>
      </c>
      <c r="D39" s="3">
        <f>(
IF(ISNUMBER(SEARCH("Grand Total",$B39)),"0",
IF(ISBLANK($C39), "0", SUM($C$7:C39)
))
)</f>
        <v>1713</v>
      </c>
    </row>
    <row r="40" spans="1:4" x14ac:dyDescent="0.25">
      <c r="A40" s="1" t="str">
        <f t="shared" si="0"/>
        <v>6th  week</v>
      </c>
      <c r="B40" s="26" t="s">
        <v>57</v>
      </c>
      <c r="C40" s="27">
        <v>52</v>
      </c>
      <c r="D40" s="3">
        <f>(
IF(ISNUMBER(SEARCH("Grand Total",$B40)),"0",
IF(ISBLANK($C40), "0", SUM($C$7:C40)
))
)</f>
        <v>1765</v>
      </c>
    </row>
    <row r="41" spans="1:4" x14ac:dyDescent="0.25">
      <c r="A41" s="1" t="str">
        <f t="shared" si="0"/>
        <v>6th  week</v>
      </c>
      <c r="B41" s="26" t="s">
        <v>59</v>
      </c>
      <c r="C41" s="27">
        <v>39</v>
      </c>
      <c r="D41" s="3">
        <f>(
IF(ISNUMBER(SEARCH("Grand Total",$B41)),"0",
IF(ISBLANK($C41), "0", SUM($C$7:C41)
))
)</f>
        <v>1804</v>
      </c>
    </row>
    <row r="42" spans="1:4" x14ac:dyDescent="0.25">
      <c r="A42" s="1" t="str">
        <f t="shared" si="0"/>
        <v>6th  week</v>
      </c>
      <c r="B42" s="26" t="s">
        <v>60</v>
      </c>
      <c r="C42" s="27">
        <v>27</v>
      </c>
      <c r="D42" s="3">
        <f>(
IF(ISNUMBER(SEARCH("Grand Total",$B42)),"0",
IF(ISBLANK($C42), "0", SUM($C$7:C42)
))
)</f>
        <v>1831</v>
      </c>
    </row>
    <row r="43" spans="1:4" x14ac:dyDescent="0.25">
      <c r="A43" s="1" t="str">
        <f t="shared" si="0"/>
        <v>7th  week</v>
      </c>
      <c r="B43" s="26" t="s">
        <v>61</v>
      </c>
      <c r="C43" s="27">
        <v>28</v>
      </c>
      <c r="D43" s="3">
        <f>(
IF(ISNUMBER(SEARCH("Grand Total",$B43)),"0",
IF(ISBLANK($C43), "0", SUM($C$7:C43)
))
)</f>
        <v>1859</v>
      </c>
    </row>
    <row r="44" spans="1:4" x14ac:dyDescent="0.25">
      <c r="A44" s="1" t="str">
        <f t="shared" si="0"/>
        <v>7th  week</v>
      </c>
      <c r="B44" s="26" t="s">
        <v>63</v>
      </c>
      <c r="C44" s="27">
        <v>36</v>
      </c>
      <c r="D44" s="3">
        <f>(
IF(ISNUMBER(SEARCH("Grand Total",$B44)),"0",
IF(ISBLANK($C44), "0", SUM($C$7:C44)
))
)</f>
        <v>1895</v>
      </c>
    </row>
    <row r="45" spans="1:4" x14ac:dyDescent="0.25">
      <c r="A45" s="1" t="str">
        <f t="shared" si="0"/>
        <v>7th  week</v>
      </c>
      <c r="B45" s="26" t="s">
        <v>64</v>
      </c>
      <c r="C45" s="27">
        <v>42</v>
      </c>
      <c r="D45" s="3">
        <f>(
IF(ISNUMBER(SEARCH("Grand Total",$B45)),"0",
IF(ISBLANK($C45), "0", SUM($C$7:C45)
))
)</f>
        <v>1937</v>
      </c>
    </row>
    <row r="46" spans="1:4" x14ac:dyDescent="0.25">
      <c r="A46" s="1" t="str">
        <f t="shared" si="0"/>
        <v>7th  week</v>
      </c>
      <c r="B46" s="26" t="s">
        <v>65</v>
      </c>
      <c r="C46" s="27">
        <v>59</v>
      </c>
      <c r="D46" s="3">
        <f>(
IF(ISNUMBER(SEARCH("Grand Total",$B46)),"0",
IF(ISBLANK($C46), "0", SUM($C$7:C46)
))
)</f>
        <v>1996</v>
      </c>
    </row>
    <row r="47" spans="1:4" x14ac:dyDescent="0.25">
      <c r="A47" s="1" t="str">
        <f t="shared" si="0"/>
        <v>7th  week</v>
      </c>
      <c r="B47" s="26" t="s">
        <v>66</v>
      </c>
      <c r="C47" s="27">
        <v>70</v>
      </c>
      <c r="D47" s="3">
        <f>(
IF(ISNUMBER(SEARCH("Grand Total",$B47)),"0",
IF(ISBLANK($C47), "0", SUM($C$7:C47)
))
)</f>
        <v>2066</v>
      </c>
    </row>
    <row r="48" spans="1:4" x14ac:dyDescent="0.25">
      <c r="A48" s="1" t="str">
        <f t="shared" si="0"/>
        <v>7th  week</v>
      </c>
      <c r="B48" s="26" t="s">
        <v>67</v>
      </c>
      <c r="C48" s="27">
        <v>43</v>
      </c>
      <c r="D48" s="3">
        <f>(
IF(ISNUMBER(SEARCH("Grand Total",$B48)),"0",
IF(ISBLANK($C48), "0", SUM($C$7:C48)
))
)</f>
        <v>2109</v>
      </c>
    </row>
    <row r="49" spans="1:4" x14ac:dyDescent="0.25">
      <c r="A49" s="1" t="str">
        <f t="shared" si="0"/>
        <v>8th  week</v>
      </c>
      <c r="B49" s="26" t="s">
        <v>68</v>
      </c>
      <c r="C49" s="27">
        <v>66</v>
      </c>
      <c r="D49" s="3">
        <f>(
IF(ISNUMBER(SEARCH("Grand Total",$B49)),"0",
IF(ISBLANK($C49), "0", SUM($C$7:C49)
))
)</f>
        <v>2175</v>
      </c>
    </row>
    <row r="50" spans="1:4" x14ac:dyDescent="0.25">
      <c r="A50" s="1" t="str">
        <f t="shared" si="0"/>
        <v>8th  week</v>
      </c>
      <c r="B50" s="26" t="s">
        <v>69</v>
      </c>
      <c r="C50" s="27">
        <v>66</v>
      </c>
      <c r="D50" s="3">
        <f>(
IF(ISNUMBER(SEARCH("Grand Total",$B50)),"0",
IF(ISBLANK($C50), "0", SUM($C$7:C50)
))
)</f>
        <v>2241</v>
      </c>
    </row>
    <row r="51" spans="1:4" x14ac:dyDescent="0.25">
      <c r="A51" s="1" t="str">
        <f t="shared" si="0"/>
        <v>8th  week</v>
      </c>
      <c r="B51" s="26" t="s">
        <v>70</v>
      </c>
      <c r="C51" s="27">
        <v>77</v>
      </c>
      <c r="D51" s="3">
        <f>(
IF(ISNUMBER(SEARCH("Grand Total",$B51)),"0",
IF(ISBLANK($C51), "0", SUM($C$7:C51)
))
)</f>
        <v>2318</v>
      </c>
    </row>
    <row r="52" spans="1:4" x14ac:dyDescent="0.25">
      <c r="A52" s="1" t="str">
        <f t="shared" si="0"/>
        <v>8th  week</v>
      </c>
      <c r="B52" s="26" t="s">
        <v>71</v>
      </c>
      <c r="C52" s="27">
        <v>29</v>
      </c>
      <c r="D52" s="3">
        <f>(
IF(ISNUMBER(SEARCH("Grand Total",$B52)),"0",
IF(ISBLANK($C52), "0", SUM($C$7:C52)
))
)</f>
        <v>2347</v>
      </c>
    </row>
    <row r="53" spans="1:4" x14ac:dyDescent="0.25">
      <c r="A53" s="1" t="str">
        <f t="shared" si="0"/>
        <v>8th  week</v>
      </c>
      <c r="B53" s="26" t="s">
        <v>72</v>
      </c>
      <c r="C53" s="27">
        <v>61</v>
      </c>
      <c r="D53" s="3">
        <f>(
IF(ISNUMBER(SEARCH("Grand Total",$B53)),"0",
IF(ISBLANK($C53), "0", SUM($C$7:C53)
))
)</f>
        <v>2408</v>
      </c>
    </row>
    <row r="54" spans="1:4" x14ac:dyDescent="0.25">
      <c r="A54" s="1" t="str">
        <f t="shared" si="0"/>
        <v>9th  week</v>
      </c>
      <c r="B54" s="26" t="s">
        <v>73</v>
      </c>
      <c r="C54" s="27">
        <v>71</v>
      </c>
      <c r="D54" s="3">
        <f>(
IF(ISNUMBER(SEARCH("Grand Total",$B54)),"0",
IF(ISBLANK($C54), "0", SUM($C$7:C54)
))
)</f>
        <v>2479</v>
      </c>
    </row>
    <row r="55" spans="1:4" x14ac:dyDescent="0.25">
      <c r="A55" s="1" t="str">
        <f t="shared" si="0"/>
        <v>9th  week</v>
      </c>
      <c r="B55" s="26" t="s">
        <v>74</v>
      </c>
      <c r="C55" s="27">
        <v>64</v>
      </c>
      <c r="D55" s="3">
        <f>(
IF(ISNUMBER(SEARCH("Grand Total",$B55)),"0",
IF(ISBLANK($C55), "0", SUM($C$7:C55)
))
)</f>
        <v>2543</v>
      </c>
    </row>
    <row r="56" spans="1:4" x14ac:dyDescent="0.25">
      <c r="A56" s="1" t="str">
        <f t="shared" si="0"/>
        <v>9th  week</v>
      </c>
      <c r="B56" s="26" t="s">
        <v>75</v>
      </c>
      <c r="C56" s="27">
        <v>44</v>
      </c>
      <c r="D56" s="3">
        <f>(
IF(ISNUMBER(SEARCH("Grand Total",$B56)),"0",
IF(ISBLANK($C56), "0", SUM($C$7:C56)
))
)</f>
        <v>2587</v>
      </c>
    </row>
    <row r="57" spans="1:4" x14ac:dyDescent="0.25">
      <c r="A57" s="1" t="str">
        <f t="shared" si="0"/>
        <v>9th  week</v>
      </c>
      <c r="B57" s="26" t="s">
        <v>76</v>
      </c>
      <c r="C57" s="27">
        <v>82</v>
      </c>
      <c r="D57" s="3">
        <f>(
IF(ISNUMBER(SEARCH("Grand Total",$B57)),"0",
IF(ISBLANK($C57), "0", SUM($C$7:C57)
))
)</f>
        <v>2669</v>
      </c>
    </row>
    <row r="58" spans="1:4" x14ac:dyDescent="0.25">
      <c r="A58" s="1" t="str">
        <f t="shared" si="0"/>
        <v>10th  week</v>
      </c>
      <c r="B58" s="26" t="s">
        <v>77</v>
      </c>
      <c r="C58" s="27">
        <v>103</v>
      </c>
      <c r="D58" s="3">
        <f>(
IF(ISNUMBER(SEARCH("Grand Total",$B58)),"0",
IF(ISBLANK($C58), "0", SUM($C$7:C58)
))
)</f>
        <v>2772</v>
      </c>
    </row>
    <row r="59" spans="1:4" x14ac:dyDescent="0.25">
      <c r="A59" s="1" t="str">
        <f t="shared" si="0"/>
        <v>10th  week</v>
      </c>
      <c r="B59" s="26" t="s">
        <v>78</v>
      </c>
      <c r="C59" s="27">
        <v>104</v>
      </c>
      <c r="D59" s="3">
        <f>(
IF(ISNUMBER(SEARCH("Grand Total",$B59)),"0",
IF(ISBLANK($C59), "0", SUM($C$7:C59)
))
)</f>
        <v>2876</v>
      </c>
    </row>
    <row r="60" spans="1:4" x14ac:dyDescent="0.25">
      <c r="A60" s="1" t="str">
        <f t="shared" si="0"/>
        <v>10th  week</v>
      </c>
      <c r="B60" s="26" t="s">
        <v>79</v>
      </c>
      <c r="C60" s="27">
        <v>63</v>
      </c>
      <c r="D60" s="3">
        <f>(
IF(ISNUMBER(SEARCH("Grand Total",$B60)),"0",
IF(ISBLANK($C60), "0", SUM($C$7:C60)
))
)</f>
        <v>2939</v>
      </c>
    </row>
    <row r="61" spans="1:4" x14ac:dyDescent="0.25">
      <c r="A61" s="1" t="str">
        <f t="shared" si="0"/>
        <v>10th  week</v>
      </c>
      <c r="B61" s="26" t="s">
        <v>80</v>
      </c>
      <c r="C61" s="27">
        <v>80</v>
      </c>
      <c r="D61" s="3">
        <f>(
IF(ISNUMBER(SEARCH("Grand Total",$B61)),"0",
IF(ISBLANK($C61), "0", SUM($C$7:C61)
))
)</f>
        <v>3019</v>
      </c>
    </row>
    <row r="62" spans="1:4" x14ac:dyDescent="0.25">
      <c r="A62" s="1" t="str">
        <f t="shared" si="0"/>
        <v>11th  week</v>
      </c>
      <c r="B62" s="26" t="s">
        <v>81</v>
      </c>
      <c r="C62" s="27">
        <v>66</v>
      </c>
      <c r="D62" s="3">
        <f>(
IF(ISNUMBER(SEARCH("Grand Total",$B62)),"0",
IF(ISBLANK($C62), "0", SUM($C$7:C62)
))
)</f>
        <v>3085</v>
      </c>
    </row>
    <row r="63" spans="1:4" x14ac:dyDescent="0.25">
      <c r="A63" s="1" t="str">
        <f t="shared" si="0"/>
        <v>11th  week</v>
      </c>
      <c r="B63" s="26" t="s">
        <v>82</v>
      </c>
      <c r="C63" s="27">
        <v>103</v>
      </c>
      <c r="D63" s="3">
        <f>(
IF(ISNUMBER(SEARCH("Grand Total",$B63)),"0",
IF(ISBLANK($C63), "0", SUM($C$7:C63)
))
)</f>
        <v>3188</v>
      </c>
    </row>
    <row r="64" spans="1:4" x14ac:dyDescent="0.25">
      <c r="A64" s="1" t="str">
        <f t="shared" si="0"/>
        <v>11th  week</v>
      </c>
      <c r="B64" s="26" t="s">
        <v>83</v>
      </c>
      <c r="C64" s="27">
        <v>116</v>
      </c>
      <c r="D64" s="3">
        <f>(
IF(ISNUMBER(SEARCH("Grand Total",$B64)),"0",
IF(ISBLANK($C64), "0", SUM($C$7:C64)
))
)</f>
        <v>3304</v>
      </c>
    </row>
    <row r="65" spans="1:4" x14ac:dyDescent="0.25">
      <c r="A65" s="1" t="str">
        <f t="shared" si="0"/>
        <v>11th  week</v>
      </c>
      <c r="B65" s="26" t="s">
        <v>84</v>
      </c>
      <c r="C65" s="27">
        <v>20</v>
      </c>
      <c r="D65" s="3">
        <f>(
IF(ISNUMBER(SEARCH("Grand Total",$B65)),"0",
IF(ISBLANK($C65), "0", SUM($C$7:C65)
))
)</f>
        <v>3324</v>
      </c>
    </row>
    <row r="66" spans="1:4" x14ac:dyDescent="0.25">
      <c r="A66" s="1" t="str">
        <f t="shared" si="0"/>
        <v>11th  week</v>
      </c>
      <c r="B66" s="26" t="s">
        <v>85</v>
      </c>
      <c r="C66" s="27">
        <v>22</v>
      </c>
      <c r="D66" s="3">
        <f>(
IF(ISNUMBER(SEARCH("Grand Total",$B66)),"0",
IF(ISBLANK($C66), "0", SUM($C$7:C66)
))
)</f>
        <v>3346</v>
      </c>
    </row>
    <row r="67" spans="1:4" x14ac:dyDescent="0.25">
      <c r="A67" s="1" t="str">
        <f t="shared" si="0"/>
        <v>12th  week</v>
      </c>
      <c r="B67" s="26" t="s">
        <v>86</v>
      </c>
      <c r="C67" s="27">
        <v>33</v>
      </c>
      <c r="D67" s="3">
        <f>(
IF(ISNUMBER(SEARCH("Grand Total",$B67)),"0",
IF(ISBLANK($C67), "0", SUM($C$7:C67)
))
)</f>
        <v>3379</v>
      </c>
    </row>
    <row r="68" spans="1:4" x14ac:dyDescent="0.25">
      <c r="A68" s="1" t="str">
        <f t="shared" si="0"/>
        <v>12th  week</v>
      </c>
      <c r="B68" s="26" t="s">
        <v>87</v>
      </c>
      <c r="C68" s="27">
        <v>21</v>
      </c>
      <c r="D68" s="3">
        <f>(
IF(ISNUMBER(SEARCH("Grand Total",$B68)),"0",
IF(ISBLANK($C68), "0", SUM($C$7:C68)
))
)</f>
        <v>3400</v>
      </c>
    </row>
    <row r="69" spans="1:4" x14ac:dyDescent="0.25">
      <c r="A69" s="1" t="str">
        <f t="shared" si="0"/>
        <v>12th  week</v>
      </c>
      <c r="B69" s="26" t="s">
        <v>88</v>
      </c>
      <c r="C69" s="27">
        <v>24</v>
      </c>
      <c r="D69" s="3">
        <f>(
IF(ISNUMBER(SEARCH("Grand Total",$B69)),"0",
IF(ISBLANK($C69), "0", SUM($C$7:C69)
))
)</f>
        <v>3424</v>
      </c>
    </row>
    <row r="70" spans="1:4" x14ac:dyDescent="0.25">
      <c r="A70" s="1" t="str">
        <f t="shared" si="0"/>
        <v>12th  week</v>
      </c>
      <c r="B70" s="26" t="s">
        <v>89</v>
      </c>
      <c r="C70" s="27">
        <v>37</v>
      </c>
      <c r="D70" s="3">
        <f>(
IF(ISNUMBER(SEARCH("Grand Total",$B70)),"0",
IF(ISBLANK($C70), "0", SUM($C$7:C70)
))
)</f>
        <v>3461</v>
      </c>
    </row>
    <row r="71" spans="1:4" x14ac:dyDescent="0.25">
      <c r="A71" s="1" t="str">
        <f t="shared" si="0"/>
        <v>12th  week</v>
      </c>
      <c r="B71" s="26" t="s">
        <v>90</v>
      </c>
      <c r="C71" s="27">
        <v>27</v>
      </c>
      <c r="D71" s="3">
        <f>(
IF(ISNUMBER(SEARCH("Grand Total",$B71)),"0",
IF(ISBLANK($C71), "0", SUM($C$7:C71)
))
)</f>
        <v>3488</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12th  week</v>
      </c>
      <c r="B72" s="26" t="s">
        <v>91</v>
      </c>
      <c r="C72" s="27">
        <v>29</v>
      </c>
      <c r="D72" s="3">
        <f>(
IF(ISNUMBER(SEARCH("Grand Total",$B72)),"0",
IF(ISBLANK($C72), "0", SUM($C$7:C72)
))
)</f>
        <v>3517</v>
      </c>
    </row>
    <row r="73" spans="1:4" x14ac:dyDescent="0.25">
      <c r="A73" s="1" t="str">
        <f t="shared" si="1"/>
        <v>12th  week</v>
      </c>
      <c r="B73" s="26" t="s">
        <v>92</v>
      </c>
      <c r="C73" s="27">
        <v>44</v>
      </c>
      <c r="D73" s="3">
        <f>(
IF(ISNUMBER(SEARCH("Grand Total",$B73)),"0",
IF(ISBLANK($C73), "0", SUM($C$7:C73)
))
)</f>
        <v>3561</v>
      </c>
    </row>
    <row r="74" spans="1:4" x14ac:dyDescent="0.25">
      <c r="A74" s="1" t="str">
        <f t="shared" si="1"/>
        <v>12th  week</v>
      </c>
      <c r="B74" s="26" t="s">
        <v>103</v>
      </c>
      <c r="C74" s="27">
        <v>30</v>
      </c>
      <c r="D74" s="3">
        <f>(
IF(ISNUMBER(SEARCH("Grand Total",$B74)),"0",
IF(ISBLANK($C74), "0", SUM($C$7:C74)
))
)</f>
        <v>3591</v>
      </c>
    </row>
    <row r="75" spans="1:4" x14ac:dyDescent="0.25">
      <c r="A75" s="1" t="str">
        <f t="shared" si="1"/>
        <v>12th  week</v>
      </c>
      <c r="B75" s="26" t="s">
        <v>93</v>
      </c>
      <c r="C75" s="27">
        <v>46</v>
      </c>
      <c r="D75" s="3">
        <f>(
IF(ISNUMBER(SEARCH("Grand Total",$B75)),"0",
IF(ISBLANK($C75), "0", SUM($C$7:C75)
))
)</f>
        <v>3637</v>
      </c>
    </row>
    <row r="76" spans="1:4" x14ac:dyDescent="0.25">
      <c r="A76" s="1" t="str">
        <f t="shared" si="1"/>
        <v>13th  week</v>
      </c>
      <c r="B76" s="26" t="s">
        <v>94</v>
      </c>
      <c r="C76" s="27">
        <v>58</v>
      </c>
      <c r="D76" s="3">
        <f>(
IF(ISNUMBER(SEARCH("Grand Total",$B76)),"0",
IF(ISBLANK($C76), "0", SUM($C$7:C76)
))
)</f>
        <v>3695</v>
      </c>
    </row>
    <row r="77" spans="1:4" x14ac:dyDescent="0.25">
      <c r="A77" s="1" t="str">
        <f t="shared" si="1"/>
        <v>13th  week</v>
      </c>
      <c r="B77" s="26" t="s">
        <v>95</v>
      </c>
      <c r="C77" s="27">
        <v>141</v>
      </c>
      <c r="D77" s="3">
        <f>(
IF(ISNUMBER(SEARCH("Grand Total",$B77)),"0",
IF(ISBLANK($C77), "0", SUM($C$7:C77)
))
)</f>
        <v>3836</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13th  week</v>
      </c>
      <c r="B78" s="26" t="s">
        <v>96</v>
      </c>
      <c r="C78" s="27">
        <v>54</v>
      </c>
      <c r="D78" s="3">
        <f>(
IF(ISNUMBER(SEARCH("Grand Total",$B78)),"0",
IF(ISBLANK($C78), "0", SUM($C$7:C78)
))
)</f>
        <v>3890</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13th  week</v>
      </c>
      <c r="B79" s="26" t="s">
        <v>97</v>
      </c>
      <c r="C79" s="27">
        <v>74</v>
      </c>
      <c r="D79" s="3">
        <f>(
IF(ISNUMBER(SEARCH("Grand Total",$B79)),"0",
IF(ISBLANK($C79), "0", SUM($C$7:C79)
))
)</f>
        <v>3964</v>
      </c>
    </row>
    <row r="80" spans="1:4" x14ac:dyDescent="0.25">
      <c r="A80" s="1" t="str">
        <f t="shared" si="2"/>
        <v>14th  week</v>
      </c>
      <c r="B80" s="26" t="s">
        <v>98</v>
      </c>
      <c r="C80" s="27">
        <v>74</v>
      </c>
      <c r="D80" s="3">
        <f>(
IF(ISNUMBER(SEARCH("Grand Total",$B80)),"0",
IF(ISBLANK($C80), "0", SUM($C$7:C80)
))
)</f>
        <v>4038</v>
      </c>
    </row>
    <row r="81" spans="1:4" x14ac:dyDescent="0.25">
      <c r="A81" s="1" t="str">
        <f t="shared" si="2"/>
        <v>14th  week</v>
      </c>
      <c r="B81" s="26" t="s">
        <v>99</v>
      </c>
      <c r="C81" s="27">
        <v>75</v>
      </c>
      <c r="D81" s="3">
        <f>(
IF(ISNUMBER(SEARCH("Grand Total",$B81)),"0",
IF(ISBLANK($C81), "0", SUM($C$7:C81)
))
)</f>
        <v>4113</v>
      </c>
    </row>
    <row r="82" spans="1:4" x14ac:dyDescent="0.25">
      <c r="A82" s="1" t="str">
        <f t="shared" si="2"/>
        <v>14th  week</v>
      </c>
      <c r="B82" s="26" t="s">
        <v>100</v>
      </c>
      <c r="C82" s="27">
        <v>77</v>
      </c>
      <c r="D82" s="3">
        <f>(
IF(ISNUMBER(SEARCH("Grand Total",$B82)),"0",
IF(ISBLANK($C82), "0", SUM($C$7:C82)
))
)</f>
        <v>4190</v>
      </c>
    </row>
    <row r="83" spans="1:4" x14ac:dyDescent="0.25">
      <c r="A83" s="1" t="str">
        <f t="shared" si="2"/>
        <v>14th  week</v>
      </c>
      <c r="B83" s="26" t="s">
        <v>101</v>
      </c>
      <c r="C83" s="27">
        <v>67</v>
      </c>
      <c r="D83" s="3">
        <f>(
IF(ISNUMBER(SEARCH("Grand Total",$B83)),"0",
IF(ISBLANK($C83), "0", SUM($C$7:C83)
))
)</f>
        <v>4257</v>
      </c>
    </row>
    <row r="84" spans="1:4" x14ac:dyDescent="0.25">
      <c r="A84" s="1" t="str">
        <f t="shared" si="2"/>
        <v>14th  week</v>
      </c>
      <c r="B84" s="26" t="s">
        <v>102</v>
      </c>
      <c r="C84" s="27">
        <v>26</v>
      </c>
      <c r="D84" s="3">
        <f>(
IF(ISNUMBER(SEARCH("Grand Total",$B84)),"0",
IF(ISBLANK($C84), "0", SUM($C$7:C84)
))
)</f>
        <v>4283</v>
      </c>
    </row>
    <row r="85" spans="1:4" x14ac:dyDescent="0.25">
      <c r="A85" s="1" t="str">
        <f t="shared" si="2"/>
        <v xml:space="preserve"> </v>
      </c>
      <c r="B85" s="29" t="s">
        <v>2</v>
      </c>
      <c r="C85" s="27">
        <v>4283</v>
      </c>
      <c r="D85" s="3" t="str">
        <f>(
IF(ISNUMBER(SEARCH("Grand Total",$B85)),"0",
IF(ISBLANK($C85), "0", SUM($C$7:C85)
))
)</f>
        <v>0</v>
      </c>
    </row>
    <row r="86" spans="1:4" x14ac:dyDescent="0.25">
      <c r="A86" s="1" t="str">
        <f t="shared" si="2"/>
        <v xml:space="preserve"> </v>
      </c>
      <c r="B86"/>
      <c r="C86"/>
      <c r="D86" s="3" t="str">
        <f>(
IF(ISNUMBER(SEARCH("Grand Total",$B86)),"0",
IF(ISBLANK($C86), "0", SUM($C$7:C86)
))
)</f>
        <v>0</v>
      </c>
    </row>
    <row r="87" spans="1:4" x14ac:dyDescent="0.25">
      <c r="A87" s="1" t="str">
        <f t="shared" si="2"/>
        <v xml:space="preserve"> </v>
      </c>
      <c r="B87"/>
      <c r="C87"/>
      <c r="D87" s="3" t="str">
        <f>(
IF(ISNUMBER(SEARCH("Grand Total",$B87)),"0",
IF(ISBLANK($C87), "0", SUM($C$7:C87)
))
)</f>
        <v>0</v>
      </c>
    </row>
    <row r="88" spans="1:4" x14ac:dyDescent="0.25">
      <c r="A88" s="1" t="str">
        <f t="shared" si="2"/>
        <v xml:space="preserve"> </v>
      </c>
      <c r="B88"/>
      <c r="C88"/>
      <c r="D88" s="3" t="str">
        <f>(
IF(ISNUMBER(SEARCH("Grand Total",$B88)),"0",
IF(ISBLANK($C88), "0", SUM($C$7:C88)
))
)</f>
        <v>0</v>
      </c>
    </row>
    <row r="89" spans="1:4" x14ac:dyDescent="0.25">
      <c r="A89" s="1" t="str">
        <f t="shared" si="2"/>
        <v xml:space="preserve"> </v>
      </c>
      <c r="B89"/>
      <c r="C89"/>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7941EB6D-8565-4DCA-9328-2CA77B78C9A2}">
          <x14:formula1>
            <xm:f>TypicalWeeks!$A$2:$A$18</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3199-AD77-49A2-8198-7E2D7BEF8D83}">
  <dimension ref="A1:C79"/>
  <sheetViews>
    <sheetView topLeftCell="A2" workbookViewId="0">
      <selection activeCell="A2" sqref="A2:C79"/>
    </sheetView>
  </sheetViews>
  <sheetFormatPr defaultRowHeight="15" x14ac:dyDescent="0.25"/>
  <cols>
    <col min="1" max="1" width="43.42578125" bestFit="1" customWidth="1"/>
    <col min="2" max="2" width="58.42578125" bestFit="1" customWidth="1"/>
    <col min="3" max="3" width="7.7109375" bestFit="1" customWidth="1"/>
  </cols>
  <sheetData>
    <row r="1" spans="1:3" x14ac:dyDescent="0.25">
      <c r="A1" t="s">
        <v>9</v>
      </c>
      <c r="B1" t="s">
        <v>1</v>
      </c>
      <c r="C1" t="s">
        <v>0</v>
      </c>
    </row>
    <row r="2" spans="1:3" x14ac:dyDescent="0.25">
      <c r="A2" s="31" t="s">
        <v>17</v>
      </c>
      <c r="B2" s="31" t="s">
        <v>18</v>
      </c>
      <c r="C2">
        <v>35</v>
      </c>
    </row>
    <row r="3" spans="1:3" x14ac:dyDescent="0.25">
      <c r="A3" s="31" t="s">
        <v>19</v>
      </c>
      <c r="B3" s="31" t="s">
        <v>20</v>
      </c>
      <c r="C3">
        <v>49</v>
      </c>
    </row>
    <row r="4" spans="1:3" x14ac:dyDescent="0.25">
      <c r="A4" s="31" t="s">
        <v>19</v>
      </c>
      <c r="B4" s="31" t="s">
        <v>21</v>
      </c>
      <c r="C4">
        <v>37</v>
      </c>
    </row>
    <row r="5" spans="1:3" x14ac:dyDescent="0.25">
      <c r="A5" s="31" t="s">
        <v>19</v>
      </c>
      <c r="B5" s="31" t="s">
        <v>22</v>
      </c>
      <c r="C5">
        <v>29</v>
      </c>
    </row>
    <row r="6" spans="1:3" x14ac:dyDescent="0.25">
      <c r="A6" s="31" t="s">
        <v>19</v>
      </c>
      <c r="B6" s="31" t="s">
        <v>23</v>
      </c>
      <c r="C6">
        <v>36</v>
      </c>
    </row>
    <row r="7" spans="1:3" x14ac:dyDescent="0.25">
      <c r="A7" s="31" t="s">
        <v>19</v>
      </c>
      <c r="B7" s="31" t="s">
        <v>24</v>
      </c>
      <c r="C7">
        <v>47</v>
      </c>
    </row>
    <row r="8" spans="1:3" x14ac:dyDescent="0.25">
      <c r="A8" s="31" t="s">
        <v>19</v>
      </c>
      <c r="B8" s="31" t="s">
        <v>25</v>
      </c>
      <c r="C8">
        <v>51</v>
      </c>
    </row>
    <row r="9" spans="1:3" x14ac:dyDescent="0.25">
      <c r="A9" s="31" t="s">
        <v>26</v>
      </c>
      <c r="B9" s="31" t="s">
        <v>27</v>
      </c>
      <c r="C9">
        <v>40</v>
      </c>
    </row>
    <row r="10" spans="1:3" x14ac:dyDescent="0.25">
      <c r="A10" s="31" t="s">
        <v>26</v>
      </c>
      <c r="B10" s="31" t="s">
        <v>28</v>
      </c>
      <c r="C10">
        <v>75</v>
      </c>
    </row>
    <row r="11" spans="1:3" x14ac:dyDescent="0.25">
      <c r="A11" s="31" t="s">
        <v>26</v>
      </c>
      <c r="B11" s="31" t="s">
        <v>29</v>
      </c>
      <c r="C11">
        <v>25</v>
      </c>
    </row>
    <row r="12" spans="1:3" x14ac:dyDescent="0.25">
      <c r="A12" s="31" t="s">
        <v>26</v>
      </c>
      <c r="B12" s="31" t="s">
        <v>30</v>
      </c>
      <c r="C12">
        <v>73</v>
      </c>
    </row>
    <row r="13" spans="1:3" x14ac:dyDescent="0.25">
      <c r="A13" s="31" t="s">
        <v>26</v>
      </c>
      <c r="B13" s="31" t="s">
        <v>31</v>
      </c>
      <c r="C13">
        <v>71</v>
      </c>
    </row>
    <row r="14" spans="1:3" x14ac:dyDescent="0.25">
      <c r="A14" s="31" t="s">
        <v>26</v>
      </c>
      <c r="B14" s="31" t="s">
        <v>32</v>
      </c>
      <c r="C14">
        <v>79</v>
      </c>
    </row>
    <row r="15" spans="1:3" x14ac:dyDescent="0.25">
      <c r="A15" s="31" t="s">
        <v>33</v>
      </c>
      <c r="B15" s="31" t="s">
        <v>34</v>
      </c>
      <c r="C15">
        <v>58</v>
      </c>
    </row>
    <row r="16" spans="1:3" x14ac:dyDescent="0.25">
      <c r="A16" s="31" t="s">
        <v>33</v>
      </c>
      <c r="B16" s="31" t="s">
        <v>35</v>
      </c>
      <c r="C16">
        <v>59</v>
      </c>
    </row>
    <row r="17" spans="1:3" x14ac:dyDescent="0.25">
      <c r="A17" s="31" t="s">
        <v>33</v>
      </c>
      <c r="B17" s="31" t="s">
        <v>36</v>
      </c>
      <c r="C17">
        <v>48</v>
      </c>
    </row>
    <row r="18" spans="1:3" x14ac:dyDescent="0.25">
      <c r="A18" s="31" t="s">
        <v>33</v>
      </c>
      <c r="B18" s="31" t="s">
        <v>37</v>
      </c>
      <c r="C18">
        <v>30</v>
      </c>
    </row>
    <row r="19" spans="1:3" x14ac:dyDescent="0.25">
      <c r="A19" s="31" t="s">
        <v>33</v>
      </c>
      <c r="B19" s="31" t="s">
        <v>38</v>
      </c>
      <c r="C19">
        <v>56</v>
      </c>
    </row>
    <row r="20" spans="1:3" x14ac:dyDescent="0.25">
      <c r="A20" s="31" t="s">
        <v>33</v>
      </c>
      <c r="B20" s="31" t="s">
        <v>39</v>
      </c>
      <c r="C20">
        <v>68</v>
      </c>
    </row>
    <row r="21" spans="1:3" x14ac:dyDescent="0.25">
      <c r="A21" s="31" t="s">
        <v>33</v>
      </c>
      <c r="B21" s="31" t="s">
        <v>40</v>
      </c>
      <c r="C21">
        <v>107</v>
      </c>
    </row>
    <row r="22" spans="1:3" x14ac:dyDescent="0.25">
      <c r="A22" s="31" t="s">
        <v>41</v>
      </c>
      <c r="B22" s="31" t="s">
        <v>42</v>
      </c>
      <c r="C22">
        <v>60</v>
      </c>
    </row>
    <row r="23" spans="1:3" x14ac:dyDescent="0.25">
      <c r="A23" s="31" t="s">
        <v>41</v>
      </c>
      <c r="B23" s="31" t="s">
        <v>43</v>
      </c>
      <c r="C23">
        <v>98</v>
      </c>
    </row>
    <row r="24" spans="1:3" x14ac:dyDescent="0.25">
      <c r="A24" s="31" t="s">
        <v>44</v>
      </c>
      <c r="B24" s="31" t="s">
        <v>45</v>
      </c>
      <c r="C24">
        <v>35</v>
      </c>
    </row>
    <row r="25" spans="1:3" x14ac:dyDescent="0.25">
      <c r="A25" s="31" t="s">
        <v>44</v>
      </c>
      <c r="B25" s="31" t="s">
        <v>46</v>
      </c>
      <c r="C25">
        <v>40</v>
      </c>
    </row>
    <row r="26" spans="1:3" x14ac:dyDescent="0.25">
      <c r="A26" s="31" t="s">
        <v>44</v>
      </c>
      <c r="B26" s="31" t="s">
        <v>47</v>
      </c>
      <c r="C26">
        <v>58</v>
      </c>
    </row>
    <row r="27" spans="1:3" x14ac:dyDescent="0.25">
      <c r="A27" s="31" t="s">
        <v>44</v>
      </c>
      <c r="B27" s="31" t="s">
        <v>48</v>
      </c>
      <c r="C27">
        <v>43</v>
      </c>
    </row>
    <row r="28" spans="1:3" x14ac:dyDescent="0.25">
      <c r="A28" s="31" t="s">
        <v>44</v>
      </c>
      <c r="B28" s="31" t="s">
        <v>49</v>
      </c>
      <c r="C28">
        <v>51</v>
      </c>
    </row>
    <row r="29" spans="1:3" x14ac:dyDescent="0.25">
      <c r="A29" s="31" t="s">
        <v>50</v>
      </c>
      <c r="B29" s="31" t="s">
        <v>51</v>
      </c>
      <c r="C29">
        <v>37</v>
      </c>
    </row>
    <row r="30" spans="1:3" x14ac:dyDescent="0.25">
      <c r="A30" s="31" t="s">
        <v>50</v>
      </c>
      <c r="B30" s="31" t="s">
        <v>52</v>
      </c>
      <c r="C30">
        <v>30</v>
      </c>
    </row>
    <row r="31" spans="1:3" x14ac:dyDescent="0.25">
      <c r="A31" s="31" t="s">
        <v>50</v>
      </c>
      <c r="B31" s="31" t="s">
        <v>53</v>
      </c>
      <c r="C31">
        <v>70</v>
      </c>
    </row>
    <row r="32" spans="1:3" x14ac:dyDescent="0.25">
      <c r="A32" s="31" t="s">
        <v>50</v>
      </c>
      <c r="B32" s="31" t="s">
        <v>54</v>
      </c>
      <c r="C32">
        <v>31</v>
      </c>
    </row>
    <row r="33" spans="1:3" x14ac:dyDescent="0.25">
      <c r="A33" s="31" t="s">
        <v>50</v>
      </c>
      <c r="B33" s="31" t="s">
        <v>55</v>
      </c>
      <c r="C33">
        <v>51</v>
      </c>
    </row>
    <row r="34" spans="1:3" x14ac:dyDescent="0.25">
      <c r="A34" s="31" t="s">
        <v>50</v>
      </c>
      <c r="B34" s="31" t="s">
        <v>56</v>
      </c>
      <c r="C34">
        <v>36</v>
      </c>
    </row>
    <row r="35" spans="1:3" x14ac:dyDescent="0.25">
      <c r="A35" s="31" t="s">
        <v>50</v>
      </c>
      <c r="B35" s="31" t="s">
        <v>57</v>
      </c>
      <c r="C35">
        <v>52</v>
      </c>
    </row>
    <row r="36" spans="1:3" x14ac:dyDescent="0.25">
      <c r="A36" s="31" t="s">
        <v>58</v>
      </c>
      <c r="B36" s="31" t="s">
        <v>59</v>
      </c>
      <c r="C36">
        <v>39</v>
      </c>
    </row>
    <row r="37" spans="1:3" x14ac:dyDescent="0.25">
      <c r="A37" s="31" t="s">
        <v>58</v>
      </c>
      <c r="B37" s="31" t="s">
        <v>60</v>
      </c>
      <c r="C37">
        <v>27</v>
      </c>
    </row>
    <row r="38" spans="1:3" x14ac:dyDescent="0.25">
      <c r="A38" s="31" t="s">
        <v>58</v>
      </c>
      <c r="B38" s="31" t="s">
        <v>61</v>
      </c>
      <c r="C38">
        <v>28</v>
      </c>
    </row>
    <row r="39" spans="1:3" x14ac:dyDescent="0.25">
      <c r="A39" s="31" t="s">
        <v>62</v>
      </c>
      <c r="B39" s="31" t="s">
        <v>63</v>
      </c>
      <c r="C39">
        <v>36</v>
      </c>
    </row>
    <row r="40" spans="1:3" x14ac:dyDescent="0.25">
      <c r="A40" s="31" t="s">
        <v>62</v>
      </c>
      <c r="B40" s="31" t="s">
        <v>64</v>
      </c>
      <c r="C40">
        <v>42</v>
      </c>
    </row>
    <row r="41" spans="1:3" x14ac:dyDescent="0.25">
      <c r="A41" s="31" t="s">
        <v>62</v>
      </c>
      <c r="B41" s="31" t="s">
        <v>65</v>
      </c>
      <c r="C41">
        <v>59</v>
      </c>
    </row>
    <row r="42" spans="1:3" x14ac:dyDescent="0.25">
      <c r="A42" s="31" t="s">
        <v>62</v>
      </c>
      <c r="B42" s="31" t="s">
        <v>66</v>
      </c>
      <c r="C42">
        <v>70</v>
      </c>
    </row>
    <row r="43" spans="1:3" x14ac:dyDescent="0.25">
      <c r="A43" s="31" t="s">
        <v>62</v>
      </c>
      <c r="B43" s="31" t="s">
        <v>67</v>
      </c>
      <c r="C43">
        <v>43</v>
      </c>
    </row>
    <row r="44" spans="1:3" x14ac:dyDescent="0.25">
      <c r="A44" s="31" t="s">
        <v>62</v>
      </c>
      <c r="B44" s="31" t="s">
        <v>68</v>
      </c>
      <c r="C44">
        <v>66</v>
      </c>
    </row>
    <row r="45" spans="1:3" x14ac:dyDescent="0.25">
      <c r="A45" s="31" t="s">
        <v>62</v>
      </c>
      <c r="B45" s="31" t="s">
        <v>69</v>
      </c>
      <c r="C45">
        <v>66</v>
      </c>
    </row>
    <row r="46" spans="1:3" x14ac:dyDescent="0.25">
      <c r="A46" s="31" t="s">
        <v>62</v>
      </c>
      <c r="B46" s="31" t="s">
        <v>70</v>
      </c>
      <c r="C46">
        <v>77</v>
      </c>
    </row>
    <row r="47" spans="1:3" x14ac:dyDescent="0.25">
      <c r="A47" s="31" t="s">
        <v>104</v>
      </c>
      <c r="B47" s="31" t="s">
        <v>71</v>
      </c>
      <c r="C47">
        <v>29</v>
      </c>
    </row>
    <row r="48" spans="1:3" x14ac:dyDescent="0.25">
      <c r="A48" s="31" t="s">
        <v>104</v>
      </c>
      <c r="B48" s="31" t="s">
        <v>72</v>
      </c>
      <c r="C48">
        <v>61</v>
      </c>
    </row>
    <row r="49" spans="1:3" x14ac:dyDescent="0.25">
      <c r="A49" s="31" t="s">
        <v>104</v>
      </c>
      <c r="B49" s="31" t="s">
        <v>73</v>
      </c>
      <c r="C49">
        <v>71</v>
      </c>
    </row>
    <row r="50" spans="1:3" x14ac:dyDescent="0.25">
      <c r="A50" s="31" t="s">
        <v>104</v>
      </c>
      <c r="B50" s="31" t="s">
        <v>74</v>
      </c>
      <c r="C50">
        <v>64</v>
      </c>
    </row>
    <row r="51" spans="1:3" x14ac:dyDescent="0.25">
      <c r="A51" s="31" t="s">
        <v>105</v>
      </c>
      <c r="B51" s="31" t="s">
        <v>75</v>
      </c>
      <c r="C51">
        <v>44</v>
      </c>
    </row>
    <row r="52" spans="1:3" x14ac:dyDescent="0.25">
      <c r="A52" s="31" t="s">
        <v>105</v>
      </c>
      <c r="B52" s="31" t="s">
        <v>76</v>
      </c>
      <c r="C52">
        <v>82</v>
      </c>
    </row>
    <row r="53" spans="1:3" x14ac:dyDescent="0.25">
      <c r="A53" s="31" t="s">
        <v>105</v>
      </c>
      <c r="B53" s="31" t="s">
        <v>77</v>
      </c>
      <c r="C53">
        <v>103</v>
      </c>
    </row>
    <row r="54" spans="1:3" x14ac:dyDescent="0.25">
      <c r="A54" s="31" t="s">
        <v>105</v>
      </c>
      <c r="B54" s="31" t="s">
        <v>78</v>
      </c>
      <c r="C54">
        <v>104</v>
      </c>
    </row>
    <row r="55" spans="1:3" x14ac:dyDescent="0.25">
      <c r="A55" s="31" t="s">
        <v>105</v>
      </c>
      <c r="B55" s="31" t="s">
        <v>79</v>
      </c>
      <c r="C55">
        <v>63</v>
      </c>
    </row>
    <row r="56" spans="1:3" x14ac:dyDescent="0.25">
      <c r="A56" s="31" t="s">
        <v>105</v>
      </c>
      <c r="B56" s="31" t="s">
        <v>80</v>
      </c>
      <c r="C56">
        <v>80</v>
      </c>
    </row>
    <row r="57" spans="1:3" x14ac:dyDescent="0.25">
      <c r="A57" s="31" t="s">
        <v>105</v>
      </c>
      <c r="B57" s="31" t="s">
        <v>81</v>
      </c>
      <c r="C57">
        <v>66</v>
      </c>
    </row>
    <row r="58" spans="1:3" x14ac:dyDescent="0.25">
      <c r="A58" s="31" t="s">
        <v>106</v>
      </c>
      <c r="B58" s="31" t="s">
        <v>82</v>
      </c>
      <c r="C58">
        <v>103</v>
      </c>
    </row>
    <row r="59" spans="1:3" x14ac:dyDescent="0.25">
      <c r="A59" s="31" t="s">
        <v>106</v>
      </c>
      <c r="B59" s="31" t="s">
        <v>83</v>
      </c>
      <c r="C59">
        <v>116</v>
      </c>
    </row>
    <row r="60" spans="1:3" x14ac:dyDescent="0.25">
      <c r="A60" s="31" t="s">
        <v>107</v>
      </c>
      <c r="B60" s="31" t="s">
        <v>84</v>
      </c>
      <c r="C60">
        <v>20</v>
      </c>
    </row>
    <row r="61" spans="1:3" x14ac:dyDescent="0.25">
      <c r="A61" s="31" t="s">
        <v>107</v>
      </c>
      <c r="B61" s="31" t="s">
        <v>85</v>
      </c>
      <c r="C61">
        <v>22</v>
      </c>
    </row>
    <row r="62" spans="1:3" x14ac:dyDescent="0.25">
      <c r="A62" s="31" t="s">
        <v>107</v>
      </c>
      <c r="B62" s="31" t="s">
        <v>86</v>
      </c>
      <c r="C62">
        <v>33</v>
      </c>
    </row>
    <row r="63" spans="1:3" x14ac:dyDescent="0.25">
      <c r="A63" s="31" t="s">
        <v>107</v>
      </c>
      <c r="B63" s="31" t="s">
        <v>87</v>
      </c>
      <c r="C63">
        <v>21</v>
      </c>
    </row>
    <row r="64" spans="1:3" x14ac:dyDescent="0.25">
      <c r="A64" s="31" t="s">
        <v>107</v>
      </c>
      <c r="B64" s="31" t="s">
        <v>88</v>
      </c>
      <c r="C64">
        <v>24</v>
      </c>
    </row>
    <row r="65" spans="1:3" x14ac:dyDescent="0.25">
      <c r="A65" s="31" t="s">
        <v>107</v>
      </c>
      <c r="B65" s="31" t="s">
        <v>89</v>
      </c>
      <c r="C65">
        <v>37</v>
      </c>
    </row>
    <row r="66" spans="1:3" x14ac:dyDescent="0.25">
      <c r="A66" s="31" t="s">
        <v>107</v>
      </c>
      <c r="B66" s="31" t="s">
        <v>90</v>
      </c>
      <c r="C66">
        <v>27</v>
      </c>
    </row>
    <row r="67" spans="1:3" x14ac:dyDescent="0.25">
      <c r="A67" s="31" t="s">
        <v>107</v>
      </c>
      <c r="B67" s="31" t="s">
        <v>91</v>
      </c>
      <c r="C67">
        <v>29</v>
      </c>
    </row>
    <row r="68" spans="1:3" x14ac:dyDescent="0.25">
      <c r="A68" s="31" t="s">
        <v>107</v>
      </c>
      <c r="B68" s="31" t="s">
        <v>92</v>
      </c>
      <c r="C68">
        <v>44</v>
      </c>
    </row>
    <row r="69" spans="1:3" x14ac:dyDescent="0.25">
      <c r="A69" s="31" t="s">
        <v>107</v>
      </c>
      <c r="B69" s="31" t="s">
        <v>103</v>
      </c>
      <c r="C69">
        <v>30</v>
      </c>
    </row>
    <row r="70" spans="1:3" x14ac:dyDescent="0.25">
      <c r="A70" s="31" t="s">
        <v>108</v>
      </c>
      <c r="B70" s="31" t="s">
        <v>93</v>
      </c>
      <c r="C70">
        <v>46</v>
      </c>
    </row>
    <row r="71" spans="1:3" x14ac:dyDescent="0.25">
      <c r="A71" s="31" t="s">
        <v>108</v>
      </c>
      <c r="B71" s="31" t="s">
        <v>94</v>
      </c>
      <c r="C71">
        <v>58</v>
      </c>
    </row>
    <row r="72" spans="1:3" x14ac:dyDescent="0.25">
      <c r="A72" s="31" t="s">
        <v>108</v>
      </c>
      <c r="B72" s="31" t="s">
        <v>95</v>
      </c>
      <c r="C72">
        <v>141</v>
      </c>
    </row>
    <row r="73" spans="1:3" x14ac:dyDescent="0.25">
      <c r="A73" s="31" t="s">
        <v>108</v>
      </c>
      <c r="B73" s="31" t="s">
        <v>96</v>
      </c>
      <c r="C73">
        <v>54</v>
      </c>
    </row>
    <row r="74" spans="1:3" x14ac:dyDescent="0.25">
      <c r="A74" s="31" t="s">
        <v>108</v>
      </c>
      <c r="B74" s="31" t="s">
        <v>97</v>
      </c>
      <c r="C74">
        <v>74</v>
      </c>
    </row>
    <row r="75" spans="1:3" x14ac:dyDescent="0.25">
      <c r="A75" s="31" t="s">
        <v>108</v>
      </c>
      <c r="B75" s="31" t="s">
        <v>98</v>
      </c>
      <c r="C75">
        <v>74</v>
      </c>
    </row>
    <row r="76" spans="1:3" x14ac:dyDescent="0.25">
      <c r="A76" s="31" t="s">
        <v>108</v>
      </c>
      <c r="B76" s="31" t="s">
        <v>99</v>
      </c>
      <c r="C76">
        <v>75</v>
      </c>
    </row>
    <row r="77" spans="1:3" x14ac:dyDescent="0.25">
      <c r="A77" s="31" t="s">
        <v>108</v>
      </c>
      <c r="B77" s="31" t="s">
        <v>100</v>
      </c>
      <c r="C77">
        <v>77</v>
      </c>
    </row>
    <row r="78" spans="1:3" x14ac:dyDescent="0.25">
      <c r="A78" s="31" t="s">
        <v>109</v>
      </c>
      <c r="B78" s="31" t="s">
        <v>101</v>
      </c>
      <c r="C78">
        <v>67</v>
      </c>
    </row>
    <row r="79" spans="1:3" x14ac:dyDescent="0.25">
      <c r="A79" s="31" t="s">
        <v>109</v>
      </c>
      <c r="B79" s="31" t="s">
        <v>102</v>
      </c>
      <c r="C79">
        <v>26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0CCA-4CAA-4042-922A-686B81343DAC}">
  <sheetPr codeName="Sheet3"/>
  <dimension ref="A1:A18"/>
  <sheetViews>
    <sheetView workbookViewId="0">
      <selection activeCell="A17" sqref="A17"/>
    </sheetView>
  </sheetViews>
  <sheetFormatPr defaultRowHeight="15" x14ac:dyDescent="0.25"/>
  <sheetData>
    <row r="1" spans="1:1" x14ac:dyDescent="0.25">
      <c r="A1" t="s">
        <v>4</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20</v>
      </c>
    </row>
    <row r="17" spans="1:1" x14ac:dyDescent="0.25">
      <c r="A17">
        <v>36</v>
      </c>
    </row>
    <row r="18" spans="1:1" x14ac:dyDescent="0.25">
      <c r="A18">
        <v>40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E A A B Q S w M E F A A C A A g A Z U u 8 U E 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Z U u 8 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L v F C 2 y 2 Q t C Q E A A A Q C A A A T A B w A R m 9 y b X V s Y X M v U 2 V j d G l v b j E u b S C i G A A o o B Q A A A A A A A A A A A A A A A A A A A A A A A A A A A B 9 k E F L w 0 A Q h e + B / I c l X l J Y A o H S S + l B g 6 A g R Z K g h 9 L D N h l t 6 O 5 O m Z 1 o J e S / u y X B i q 3 d y 8 B 7 s 9 + b G Q c V N 2 h F M d R 0 H g Z h 4 L a K o B a 5 s n X x T P g y E w u h g c N A + F d g S x V 4 5 f 5 Q g U 6 y l g g s v y L t N o i 7 e N K t l s r A I j r 9 j t b 9 K k P L v m 0 t B 8 h N 5 B 2 D 7 F M e Q N V A L v L E U m 0 0 J K M z 6 v G Q J 8 V q 1 G + 1 L i q l F b k F U w v r y Q 8 y 2 y r 7 7 o n l 1 x 5 O u J K U d W 9 I J k P d G n s 0 X X w h X 3 b d k b B n o E g K 9 m 2 C 4 c C 9 F F 0 0 X u d M L x s D X n y 0 P J s m R 3 L f n 8 b J w e C H D 7 h D Z j Q i x 8 9 f S w 7 m k 3 K 8 j P 9 M L q d X G e l / k E t 5 M p 2 E Q W O v 4 u b f U E s B A i 0 A F A A C A A g A Z U u 8 U E O x 9 u O n A A A A + A A A A B I A A A A A A A A A A A A A A A A A A A A A A E N v b m Z p Z y 9 Q Y W N r Y W d l L n h t b F B L A Q I t A B Q A A g A I A G V L v F A P y u m r p A A A A O k A A A A T A A A A A A A A A A A A A A A A A P M A A A B b Q 2 9 u d G V u d F 9 U e X B l c 1 0 u e G 1 s U E s B A i 0 A F A A C A A g A Z U u 8 U L b L Z C 0 J A Q A A B A I A A B M A A A A A A A A A A A A A A A A A 5 A E A A E Z v c m 1 1 b G F z L 1 N l Y 3 R p b 2 4 x L m 1 Q S w U G A A A A A A M A A w D C A A A A O 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5 g o A A A A A A A D E C 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J h b m R T U H J v V j Y 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U m F u Z F N Q c m 9 W N l 8 x I i A v P j x F b n R y e S B U e X B l P S J G a W x s Z W R D b 2 1 w b G V 0 Z V J l c 3 V s d F R v V 2 9 y a 3 N o Z W V 0 I i B W Y W x 1 Z T 0 i b D E i I C 8 + P E V u d H J 5 I F R 5 c G U 9 I k F k Z G V k V G 9 E Y X R h T W 9 k Z W w i I F Z h b H V l P S J s M C I g L z 4 8 R W 5 0 c n k g V H l w Z T 0 i R m l s b E N v d W 5 0 I i B W Y W x 1 Z T 0 i b D c 4 I i A v P j x F b n R y e S B U e X B l P S J G a W x s R X J y b 3 J D b 2 R l I i B W Y W x 1 Z T 0 i c 1 V u a 2 5 v d 2 4 i I C 8 + P E V u d H J 5 I F R 5 c G U 9 I k Z p b G x F c n J v c k N v d W 5 0 I i B W Y W x 1 Z T 0 i b D A i I C 8 + P E V u d H J 5 I F R 5 c G U 9 I k Z p b G x M Y X N 0 V X B k Y X R l Z C I g V m F s d W U 9 I m Q y M D I w L T A 1 L T I 4 V D E 1 O j I 3 O j E w L j E 3 O T I 4 N z J a I i A v P j x F b n R y e S B U e X B l P S J G a W x s Q 2 9 s d W 1 u V H l w Z X M i I F Z h b H V l P S J z Q m d Z R C I g L z 4 8 R W 5 0 c n k g V H l w Z T 0 i R m l s b E N v b H V t b k 5 h b W V z I i B W Y W x 1 Z T 0 i c 1 s m c X V v d D t D a G F w d G V y J n F 1 b 3 Q 7 L C Z x d W 9 0 O 1 N l Y 3 R p b 2 4 m c X V v d D s s J n F 1 b 3 Q 7 V G l t Z S 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J h b m R T U H J v V j Y v U m V t b 3 Z l Z C B C b 3 R 0 b 2 0 g U m 9 3 c z E u e 0 N o Y X B 0 Z X I s M H 0 m c X V v d D s s J n F 1 b 3 Q 7 U 2 V j d G l v b j E v U m F u Z F N Q c m 9 W N i 9 S Z W 1 v d m V k I E J v d H R v b S B S b 3 d z M S 5 7 U 2 V j d G l v b i w x f S Z x d W 9 0 O y w m c X V v d D t T Z W N 0 a W 9 u M S 9 S Y W 5 k U 1 B y b 1 Y 2 L 1 J l b W 9 2 Z W Q g Q m 9 0 d G 9 t I F J v d 3 M x L n t U a W 1 l L D J 9 J n F 1 b 3 Q 7 X S w m c X V v d D t D b 2 x 1 b W 5 D b 3 V u d C Z x d W 9 0 O z o z L C Z x d W 9 0 O 0 t l e U N v b H V t b k 5 h b W V z J n F 1 b 3 Q 7 O l t d L C Z x d W 9 0 O 0 N v b H V t b k l k Z W 5 0 a X R p Z X M m c X V v d D s 6 W y Z x d W 9 0 O 1 N l Y 3 R p b 2 4 x L 1 J h b m R T U H J v V j Y v U m V t b 3 Z l Z C B C b 3 R 0 b 2 0 g U m 9 3 c z E u e 0 N o Y X B 0 Z X I s M H 0 m c X V v d D s s J n F 1 b 3 Q 7 U 2 V j d G l v b j E v U m F u Z F N Q c m 9 W N i 9 S Z W 1 v d m V k I E J v d H R v b S B S b 3 d z M S 5 7 U 2 V j d G l v b i w x f S Z x d W 9 0 O y w m c X V v d D t T Z W N 0 a W 9 u M S 9 S Y W 5 k U 1 B y b 1 Y 2 L 1 J l b W 9 2 Z W Q g Q m 9 0 d G 9 t I F J v d 3 M x L n t U a W 1 l L D J 9 J n F 1 b 3 Q 7 X S w m c X V v d D t S Z W x h d G l v b n N o a X B J b m Z v J n F 1 b 3 Q 7 O l t d f S I g L z 4 8 L 1 N 0 Y W J s Z U V u d H J p Z X M + P C 9 J d G V t P j x J d G V t P j x J d G V t T G 9 j Y X R p b 2 4 + P E l 0 Z W 1 U e X B l P k Z v c m 1 1 b G E 8 L 0 l 0 Z W 1 U e X B l P j x J d G V t U G F 0 a D 5 T Z W N 0 a W 9 u M S 9 S Y W 5 k U 1 B y b 1 Y 2 L 1 N v d X J j Z T w v S X R l b V B h d G g + P C 9 J d G V t T G 9 j Y X R p b 2 4 + P F N 0 Y W J s Z U V u d H J p Z X M g L z 4 8 L 0 l 0 Z W 0 + P E l 0 Z W 0 + P E l 0 Z W 1 M b 2 N h d G l v b j 4 8 S X R l b V R 5 c G U + R m 9 y b X V s Y T w v S X R l b V R 5 c G U + P E l 0 Z W 1 Q Y X R o P l N l Y 3 R p b 2 4 x L 1 J h b m R T U H J v V j Y v U H J v b W 9 0 Z W Q l M j B I Z W F k Z X J z P C 9 J d G V t U G F 0 a D 4 8 L 0 l 0 Z W 1 M b 2 N h d G l v b j 4 8 U 3 R h Y m x l R W 5 0 c m l l c y A v P j w v S X R l b T 4 8 S X R l b T 4 8 S X R l b U x v Y 2 F 0 a W 9 u P j x J d G V t V H l w Z T 5 G b 3 J t d W x h P C 9 J d G V t V H l w Z T 4 8 S X R l b V B h d G g + U 2 V j d G l v b j E v U m F u Z F N Q c m 9 W N i 9 D a G F u Z 2 V k J T I w V H l w Z T w v S X R l b V B h d G g + P C 9 J d G V t T G 9 j Y X R p b 2 4 + P F N 0 Y W J s Z U V u d H J p Z X M g L z 4 8 L 0 l 0 Z W 0 + P E l 0 Z W 0 + P E l 0 Z W 1 M b 2 N h d G l v b j 4 8 S X R l b V R 5 c G U + R m 9 y b X V s Y T w v S X R l b V R 5 c G U + P E l 0 Z W 1 Q Y X R o P l N l Y 3 R p b 2 4 x L 1 J h b m R T U H J v V j Y v U m V t b 3 Z l Z C U y M E J v d H R v b S U y M F J v d 3 M 8 L 0 l 0 Z W 1 Q Y X R o P j w v S X R l b U x v Y 2 F 0 a W 9 u P j x T d G F i b G V F b n R y a W V z I C 8 + P C 9 J d G V t P j x J d G V t P j x J d G V t T G 9 j Y X R p b 2 4 + P E l 0 Z W 1 U e X B l P k Z v c m 1 1 b G E 8 L 0 l 0 Z W 1 U e X B l P j x J d G V t U G F 0 a D 5 T Z W N 0 a W 9 u M S 9 S Y W 5 k U 1 B y b 1 Y 2 L 1 J l b W 9 2 Z W Q l M j B C b 3 R 0 b 2 0 l M j B S b 3 d z M T w v S X R l b V B h d G g + P C 9 J d G V t T G 9 j Y X R p b 2 4 + P F N 0 Y W J s Z U V u d H J p Z X M g L z 4 8 L 0 l 0 Z W 0 + P C 9 J d G V t c z 4 8 L 0 x v Y 2 F s U G F j a 2 F n Z U 1 l d G F k Y X R h R m l s Z T 4 W A A A A U E s F B g A A A A A A A A A A A A A A A A A A A A A A A N o A A A A B A A A A 0 I y d 3 w E V 0 R G M e g D A T 8 K X 6 w E A A A B + Y w B Z v E 6 9 S p Q j t x / y Z N a 4 A A A A A A I A A A A A A A N m A A D A A A A A E A A A A D 3 Z D c r O l N O O q z 2 U 8 X j 5 J V A A A A A A B I A A A K A A A A A Q A A A A i z 6 D U W u N P A e P + t 4 5 M Y H g 6 V A A A A A 5 6 Z p u f n J X i c s n e 4 e Y R + 2 i t p a x p w b V e q s s z H Q V O K d q f 2 h k l K E x P 7 F 5 P V K 7 f W A R 4 3 R b L H G 8 3 B g e z 4 H A J M 9 r m E p I U C J j Y L P v 8 w + Y y O 9 d 0 w P 7 C R Q A A A D A Z C N Y 8 w s h X U I O n J M t G s S y X g f X L A = = < / D a t a M a s h u p > 
</file>

<file path=customXml/itemProps1.xml><?xml version="1.0" encoding="utf-8"?>
<ds:datastoreItem xmlns:ds="http://schemas.openxmlformats.org/officeDocument/2006/customXml" ds:itemID="{7298155E-9BEE-4DB6-86E4-014016A5B7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RandSProV7.0</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2018-12-04T19:17:26Z</cp:lastPrinted>
  <dcterms:created xsi:type="dcterms:W3CDTF">2018-12-03T17:22:59Z</dcterms:created>
  <dcterms:modified xsi:type="dcterms:W3CDTF">2020-06-08T21:42:38Z</dcterms:modified>
</cp:coreProperties>
</file>