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66925"/>
  <mc:AlternateContent xmlns:mc="http://schemas.openxmlformats.org/markup-compatibility/2006">
    <mc:Choice Requires="x15">
      <x15ac:absPath xmlns:x15ac="http://schemas.microsoft.com/office/spreadsheetml/2010/11/ac" url="V:\Implementation\Mappings\Course Pacing Guides\"/>
    </mc:Choice>
  </mc:AlternateContent>
  <xr:revisionPtr revIDLastSave="0" documentId="13_ncr:1_{D2915ED7-E005-4922-BE7C-D60E09E60C4E}" xr6:coauthVersionLast="45" xr6:coauthVersionMax="45" xr10:uidLastSave="{00000000-0000-0000-0000-000000000000}"/>
  <bookViews>
    <workbookView xWindow="-120" yWindow="-120" windowWidth="29040" windowHeight="15840" xr2:uid="{049C2EAB-FB8F-44C2-AB3A-7FD3353B4E89}"/>
  </bookViews>
  <sheets>
    <sheet name="WeeklyBreakdown" sheetId="2" r:id="rId1"/>
    <sheet name="SecProV7" sheetId="7" r:id="rId2"/>
    <sheet name="TypicalWeeks" sheetId="6" r:id="rId3"/>
  </sheets>
  <definedNames>
    <definedName name="Slicer_Chapter">#N/A</definedName>
    <definedName name="Slicer_Section">#N/A</definedName>
  </definedNames>
  <calcPr calcId="191029"/>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2" l="1"/>
  <c r="D9" i="2"/>
  <c r="D10" i="2"/>
  <c r="D11" i="2"/>
  <c r="D12" i="2"/>
  <c r="D13" i="2"/>
  <c r="D14" i="2"/>
  <c r="D15" i="2"/>
  <c r="D16" i="2"/>
  <c r="D17" i="2"/>
  <c r="D18" i="2"/>
  <c r="D19" i="2"/>
  <c r="D20" i="2"/>
  <c r="D21" i="2"/>
  <c r="D22" i="2"/>
  <c r="D23" i="2"/>
  <c r="D7" i="2"/>
  <c r="D88" i="2" l="1"/>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24" i="2" l="1"/>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C3" i="2"/>
  <c r="C4" i="2"/>
  <c r="A92" i="2" l="1"/>
  <c r="A97" i="2"/>
  <c r="A102" i="2"/>
  <c r="A108" i="2"/>
  <c r="A113" i="2"/>
  <c r="A88" i="2"/>
  <c r="A93" i="2"/>
  <c r="A98" i="2"/>
  <c r="A104" i="2"/>
  <c r="A109" i="2"/>
  <c r="A89" i="2"/>
  <c r="A94" i="2"/>
  <c r="A100" i="2"/>
  <c r="A110" i="2"/>
  <c r="A105" i="2"/>
  <c r="A90" i="2"/>
  <c r="A96" i="2"/>
  <c r="A101" i="2"/>
  <c r="A106" i="2"/>
  <c r="A112" i="2"/>
  <c r="A114" i="2"/>
  <c r="A91" i="2"/>
  <c r="A103" i="2"/>
  <c r="A107" i="2"/>
  <c r="A99" i="2"/>
  <c r="A111" i="2"/>
  <c r="A95" i="2"/>
  <c r="A87" i="2"/>
  <c r="A84" i="2"/>
  <c r="A80" i="2"/>
  <c r="A76" i="2"/>
  <c r="A72" i="2"/>
  <c r="A68" i="2"/>
  <c r="A64" i="2"/>
  <c r="A60" i="2"/>
  <c r="A56" i="2"/>
  <c r="A52" i="2"/>
  <c r="A48" i="2"/>
  <c r="A44" i="2"/>
  <c r="A40" i="2"/>
  <c r="A36" i="2"/>
  <c r="A32" i="2"/>
  <c r="A28" i="2"/>
  <c r="A24" i="2"/>
  <c r="A20" i="2"/>
  <c r="A16" i="2"/>
  <c r="A12" i="2"/>
  <c r="A8" i="2"/>
  <c r="A83" i="2"/>
  <c r="A79" i="2"/>
  <c r="A75" i="2"/>
  <c r="A71" i="2"/>
  <c r="A67" i="2"/>
  <c r="A63" i="2"/>
  <c r="A59" i="2"/>
  <c r="A55" i="2"/>
  <c r="A51" i="2"/>
  <c r="A47" i="2"/>
  <c r="A43" i="2"/>
  <c r="A39" i="2"/>
  <c r="A35" i="2"/>
  <c r="A31" i="2"/>
  <c r="A27" i="2"/>
  <c r="A23" i="2"/>
  <c r="A19" i="2"/>
  <c r="A15" i="2"/>
  <c r="A11" i="2"/>
  <c r="A82" i="2"/>
  <c r="A78" i="2"/>
  <c r="A74" i="2"/>
  <c r="A70" i="2"/>
  <c r="A66" i="2"/>
  <c r="A62" i="2"/>
  <c r="A58" i="2"/>
  <c r="A54" i="2"/>
  <c r="A50" i="2"/>
  <c r="A46" i="2"/>
  <c r="A42" i="2"/>
  <c r="A38" i="2"/>
  <c r="A34" i="2"/>
  <c r="A30" i="2"/>
  <c r="A26" i="2"/>
  <c r="A22" i="2"/>
  <c r="A18" i="2"/>
  <c r="A14" i="2"/>
  <c r="A10" i="2"/>
  <c r="A86" i="2"/>
  <c r="A85" i="2"/>
  <c r="A81" i="2"/>
  <c r="A77" i="2"/>
  <c r="A73" i="2"/>
  <c r="A69" i="2"/>
  <c r="A65" i="2"/>
  <c r="A61" i="2"/>
  <c r="A57" i="2"/>
  <c r="A53" i="2"/>
  <c r="A49" i="2"/>
  <c r="A45" i="2"/>
  <c r="A41" i="2"/>
  <c r="A37" i="2"/>
  <c r="A33" i="2"/>
  <c r="A29" i="2"/>
  <c r="A25" i="2"/>
  <c r="A21" i="2"/>
  <c r="A17" i="2"/>
  <c r="A13" i="2"/>
  <c r="A9" i="2"/>
  <c r="A7" i="2"/>
</calcChain>
</file>

<file path=xl/sharedStrings.xml><?xml version="1.0" encoding="utf-8"?>
<sst xmlns="http://schemas.openxmlformats.org/spreadsheetml/2006/main" count="255" uniqueCount="111">
  <si>
    <t>Time</t>
  </si>
  <si>
    <t>Grand Total</t>
  </si>
  <si>
    <t>Running Total</t>
  </si>
  <si>
    <t>Weeks</t>
  </si>
  <si>
    <t>Weekly Breakdown</t>
  </si>
  <si>
    <t>Totals</t>
  </si>
  <si>
    <t>Week to teach content:</t>
  </si>
  <si>
    <t>Chapter</t>
  </si>
  <si>
    <t>Chapter/Section Options</t>
  </si>
  <si>
    <t>Select the number of weeks:</t>
  </si>
  <si>
    <t>Instructions:</t>
  </si>
  <si>
    <t>Total Minutes of resources:</t>
  </si>
  <si>
    <t>Weekly Minutes to cover all content:</t>
  </si>
  <si>
    <t>01. Introduction</t>
  </si>
  <si>
    <t>Section</t>
  </si>
  <si>
    <t>Sum of Time</t>
  </si>
  <si>
    <t>Cover this content 
during specified week:</t>
  </si>
  <si>
    <t>TestOut Security Pro V7 Content</t>
  </si>
  <si>
    <t>02. Threats, Attacks, and Vulnerabilities</t>
  </si>
  <si>
    <t>03. Physical</t>
  </si>
  <si>
    <t>04. Networks and Hosts Design and Diagnosis</t>
  </si>
  <si>
    <t>05. Devices and Infrastructure</t>
  </si>
  <si>
    <t>06. Identity, Access, and Account Management</t>
  </si>
  <si>
    <t>07. Cryptography and PKI</t>
  </si>
  <si>
    <t>08. Wireless Threats</t>
  </si>
  <si>
    <t>09. Virtualization, Cloud Security, and Securing Mobile Devices</t>
  </si>
  <si>
    <t>10. Securing Data and Applications</t>
  </si>
  <si>
    <t>10.01: Data Transmission Security</t>
  </si>
  <si>
    <t>10.02: Data Loss Prevention</t>
  </si>
  <si>
    <t>10.03: Web Application Attacks</t>
  </si>
  <si>
    <t>10.04: Application Development and Security</t>
  </si>
  <si>
    <t>11. Security Assessments</t>
  </si>
  <si>
    <t>11.01: Penetration Testing</t>
  </si>
  <si>
    <t>11.02: Monitoring and Reconnaissance</t>
  </si>
  <si>
    <t>11.03: Intrusion Detection</t>
  </si>
  <si>
    <t>11.04: Security Assessment Techniques</t>
  </si>
  <si>
    <t>11.05: Protocol Analyzers</t>
  </si>
  <si>
    <t>11.06: Analyzing Network Attacks</t>
  </si>
  <si>
    <t>11.07: Password Attacks</t>
  </si>
  <si>
    <t>12. Incident Response, Forensics, and Recovery</t>
  </si>
  <si>
    <t>12.01: Incident Response</t>
  </si>
  <si>
    <t>12.02: Mitigation of an Incident</t>
  </si>
  <si>
    <t>12.03: Log Management</t>
  </si>
  <si>
    <t>12.04: Windows Logging</t>
  </si>
  <si>
    <t>12.05: Digital Forensics</t>
  </si>
  <si>
    <t>12.06: File and Packet Manipulation</t>
  </si>
  <si>
    <t>12.07: Redundancy</t>
  </si>
  <si>
    <t>12.08: Backup and Restore</t>
  </si>
  <si>
    <t>13. Risk Management</t>
  </si>
  <si>
    <t>13.01: Organizational Security Policies</t>
  </si>
  <si>
    <t>13.02: Risk Management</t>
  </si>
  <si>
    <t>13.03: Email</t>
  </si>
  <si>
    <t>14. Governance and Compliance</t>
  </si>
  <si>
    <t>14.01: Audits</t>
  </si>
  <si>
    <t>14.02: Controls and Frameworks</t>
  </si>
  <si>
    <t>14.03: Sensitive Data and Privacy</t>
  </si>
  <si>
    <t>01.01: Security Overview</t>
  </si>
  <si>
    <t>01.02: Defense Planning</t>
  </si>
  <si>
    <t>01.03: Using the Simulator</t>
  </si>
  <si>
    <t>02.01: Understanding Attacks</t>
  </si>
  <si>
    <t>02.02: Malware</t>
  </si>
  <si>
    <t>02.03: Social Engineering</t>
  </si>
  <si>
    <t>02.04: Vulnerability Concerns</t>
  </si>
  <si>
    <t>03.01: Physical Threats</t>
  </si>
  <si>
    <t>03.02: Device and Network Protection</t>
  </si>
  <si>
    <t>03.03: Environmental Controls</t>
  </si>
  <si>
    <t>04.01: Manageable Network Plan</t>
  </si>
  <si>
    <t>04.02: Windows System Hardening</t>
  </si>
  <si>
    <t>04.03: File Server Security</t>
  </si>
  <si>
    <t>04.04: Linux Host Security</t>
  </si>
  <si>
    <t>05.01: Security Appliances</t>
  </si>
  <si>
    <t>05.02: Demilitarized Zones</t>
  </si>
  <si>
    <t>05.03: Firewalls</t>
  </si>
  <si>
    <t>05.04: Network Address Translation</t>
  </si>
  <si>
    <t>05.05: Virtual Private Networks</t>
  </si>
  <si>
    <t>05.06: Web Threat Protection</t>
  </si>
  <si>
    <t>05.07: Network Access Control</t>
  </si>
  <si>
    <t>05.08: Network Threats</t>
  </si>
  <si>
    <t>05.09: Network Device Vulnerabilities</t>
  </si>
  <si>
    <t>05.10: Network Applications</t>
  </si>
  <si>
    <t>05.11: Switch Security and Attacks</t>
  </si>
  <si>
    <t>05.12: Using VLANs</t>
  </si>
  <si>
    <t>05.13: Router Security</t>
  </si>
  <si>
    <t>06.01: Access Control Models</t>
  </si>
  <si>
    <t>06.02: Authentication</t>
  </si>
  <si>
    <t>06.03: Authorization</t>
  </si>
  <si>
    <t>06.04: Windows User Management</t>
  </si>
  <si>
    <t>06.05: Active Directory Overview</t>
  </si>
  <si>
    <t>06.06: Hardening Authentication</t>
  </si>
  <si>
    <t>06.07: Linux Users</t>
  </si>
  <si>
    <t>06.08: Linux Groups</t>
  </si>
  <si>
    <t>06.09: Remote Access</t>
  </si>
  <si>
    <t>06.10: Network Authentication</t>
  </si>
  <si>
    <t>07.01: Cryptography</t>
  </si>
  <si>
    <t>07.02: Cryptography Implementations</t>
  </si>
  <si>
    <t>07.03: Hashing</t>
  </si>
  <si>
    <t>07.04: File Encryption</t>
  </si>
  <si>
    <t>07.05: Public Key Infrastructure</t>
  </si>
  <si>
    <t>08.01: Wireless Overview</t>
  </si>
  <si>
    <t>08.02: Wireless Attacks</t>
  </si>
  <si>
    <t>08.03: Wireless Defenses</t>
  </si>
  <si>
    <t>09.01: Host Virtualization</t>
  </si>
  <si>
    <t>09.02: Virtual Networking</t>
  </si>
  <si>
    <t>09.03: Software-Defined Networking</t>
  </si>
  <si>
    <t>09.04: Cloud Services</t>
  </si>
  <si>
    <t>09.05: Cloud Security</t>
  </si>
  <si>
    <t>09.06: Mobile Devices</t>
  </si>
  <si>
    <t>09.07: Mobile Device Management</t>
  </si>
  <si>
    <t>09.08: BYOD Security</t>
  </si>
  <si>
    <t>09.09: Embedded and Specialized Systems</t>
  </si>
  <si>
    <r>
      <t xml:space="preserve">NOTE: MSExcel will likely open this file in PROTECTED VIEW. 
You need to ENABLE EDITING before any changes can be made.
Steps to obtain the Weekly Breakdown:
</t>
    </r>
    <r>
      <rPr>
        <sz val="11"/>
        <color theme="1"/>
        <rFont val="Calibri"/>
        <family val="2"/>
        <scheme val="minor"/>
      </rPr>
      <t xml:space="preserve">1) Select the Number of weeks from the </t>
    </r>
    <r>
      <rPr>
        <b/>
        <sz val="11"/>
        <color theme="1"/>
        <rFont val="Calibri"/>
        <family val="2"/>
        <scheme val="minor"/>
      </rPr>
      <t>Cell A4 pull-down</t>
    </r>
    <r>
      <rPr>
        <sz val="11"/>
        <color theme="1"/>
        <rFont val="Calibri"/>
        <family val="2"/>
        <scheme val="minor"/>
      </rPr>
      <t xml:space="preserve">
2) Select (or Deselect) the Chapters  and/or Sections in </t>
    </r>
    <r>
      <rPr>
        <b/>
        <sz val="11"/>
        <color theme="1"/>
        <rFont val="Calibri"/>
        <family val="2"/>
        <scheme val="minor"/>
      </rPr>
      <t xml:space="preserve">Column F </t>
    </r>
    <r>
      <rPr>
        <sz val="11"/>
        <color theme="1"/>
        <rFont val="Calibri"/>
        <family val="2"/>
        <scheme val="minor"/>
      </rPr>
      <t xml:space="preserve">
Tip: Use CTRL to select or deslect more than one chapter/section at a time
3) Note/Print the Weekly Breakdown in </t>
    </r>
    <r>
      <rPr>
        <b/>
        <sz val="11"/>
        <color theme="1"/>
        <rFont val="Calibri"/>
        <family val="2"/>
        <scheme val="minor"/>
      </rPr>
      <t>Column A</t>
    </r>
    <r>
      <rPr>
        <sz val="11"/>
        <color theme="1"/>
        <rFont val="Calibri"/>
        <family val="2"/>
        <scheme val="minor"/>
      </rPr>
      <t xml:space="preserve">
</t>
    </r>
    <r>
      <rPr>
        <b/>
        <sz val="11"/>
        <color theme="1"/>
        <rFont val="Calibri"/>
        <family val="2"/>
        <scheme val="minor"/>
      </rPr>
      <t xml:space="preserve">
Example: You teach a 13 week class, and you do not cover Physical
</t>
    </r>
    <r>
      <rPr>
        <sz val="11"/>
        <color theme="1"/>
        <rFont val="Calibri"/>
        <family val="2"/>
        <scheme val="minor"/>
      </rPr>
      <t>1) Select 13 Weeks in Cell A4
2) Deselect "03. Physical" from the Chapters in Column F
3) Note the Weekly Breakdown provided in Column A
You will cover about 325 Minutes (around 5.4 Hours) of content each week during the 13 week class. In total, you will have covered 4230 Minutes (around 70.5 hours).</t>
    </r>
    <r>
      <rPr>
        <b/>
        <sz val="11"/>
        <color theme="1"/>
        <rFont val="Calibri"/>
        <family val="2"/>
        <scheme val="minor"/>
      </rPr>
      <t xml:space="preserve">
Calculations:
</t>
    </r>
    <r>
      <rPr>
        <sz val="11"/>
        <color theme="1"/>
        <rFont val="Calibri"/>
        <family val="2"/>
        <scheme val="minor"/>
      </rPr>
      <t xml:space="preserve">The weekly breakdown (Column A) is based on ROUNDING UP the SUM </t>
    </r>
    <r>
      <rPr>
        <i/>
        <sz val="11"/>
        <color theme="1"/>
        <rFont val="Calibri"/>
        <family val="2"/>
        <scheme val="minor"/>
      </rPr>
      <t>minutes per selected resources in each section</t>
    </r>
    <r>
      <rPr>
        <sz val="11"/>
        <color theme="1"/>
        <rFont val="Calibri"/>
        <family val="2"/>
        <scheme val="minor"/>
      </rPr>
      <t xml:space="preserve">(Column C) divided by the </t>
    </r>
    <r>
      <rPr>
        <i/>
        <sz val="11"/>
        <color theme="1"/>
        <rFont val="Calibri"/>
        <family val="2"/>
        <scheme val="minor"/>
      </rPr>
      <t xml:space="preserve">Weekly Minutes </t>
    </r>
    <r>
      <rPr>
        <sz val="11"/>
        <color theme="1"/>
        <rFont val="Calibri"/>
        <family val="2"/>
        <scheme val="minor"/>
      </rPr>
      <t xml:space="preserve">(Cell C3). 
Weekly Minutes (Cell C3) is based on the </t>
    </r>
    <r>
      <rPr>
        <i/>
        <sz val="11"/>
        <color theme="1"/>
        <rFont val="Calibri"/>
        <family val="2"/>
        <scheme val="minor"/>
      </rPr>
      <t>Total Minutes of resources (selected chapters/sections)</t>
    </r>
    <r>
      <rPr>
        <sz val="11"/>
        <color theme="1"/>
        <rFont val="Calibri"/>
        <family val="2"/>
        <scheme val="minor"/>
      </rPr>
      <t xml:space="preserve"> (Cell C2) divided by the </t>
    </r>
    <r>
      <rPr>
        <i/>
        <sz val="11"/>
        <color theme="1"/>
        <rFont val="Calibri"/>
        <family val="2"/>
        <scheme val="minor"/>
      </rPr>
      <t>number of weeks</t>
    </r>
    <r>
      <rPr>
        <sz val="11"/>
        <color theme="1"/>
        <rFont val="Calibri"/>
        <family val="2"/>
        <scheme val="minor"/>
      </rPr>
      <t xml:space="preserve"> </t>
    </r>
    <r>
      <rPr>
        <i/>
        <sz val="11"/>
        <color theme="1"/>
        <rFont val="Calibri"/>
        <family val="2"/>
        <scheme val="minor"/>
      </rPr>
      <t>selected</t>
    </r>
    <r>
      <rPr>
        <sz val="11"/>
        <color theme="1"/>
        <rFont val="Calibri"/>
        <family val="2"/>
        <scheme val="minor"/>
      </rPr>
      <t xml:space="preserve"> (Cell A3).  
</t>
    </r>
    <r>
      <rPr>
        <b/>
        <sz val="11"/>
        <color theme="1"/>
        <rFont val="Calibri"/>
        <family val="2"/>
        <scheme val="minor"/>
      </rPr>
      <t xml:space="preserve"> 
Note: Please use your discretion, and make adjustments as necessary.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</si>
</sst>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7" x14ac:knownFonts="1">
    <font>
      <sz val="11"/>
      <color theme="1"/>
      <name val="Calibri"/>
      <family val="2"/>
      <scheme val="minor"/>
    </font>
    <font>
      <b/>
      <sz val="15"/>
      <color theme="3"/>
      <name val="Calibri"/>
      <family val="2"/>
      <scheme val="minor"/>
    </font>
    <font>
      <b/>
      <sz val="11"/>
      <color theme="1"/>
      <name val="Calibri"/>
      <family val="2"/>
      <scheme val="minor"/>
    </font>
    <font>
      <b/>
      <sz val="16"/>
      <color theme="3"/>
      <name val="Calibri"/>
      <family val="2"/>
      <scheme val="minor"/>
    </font>
    <font>
      <sz val="16"/>
      <color theme="1"/>
      <name val="Calibri"/>
      <family val="2"/>
      <scheme val="minor"/>
    </font>
    <font>
      <i/>
      <sz val="11"/>
      <color theme="1"/>
      <name val="Calibri"/>
      <family val="2"/>
      <scheme val="minor"/>
    </font>
    <font>
      <sz val="11"/>
      <color rgb="FF00000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9" tint="0.59996337778862885"/>
        <bgColor indexed="64"/>
      </patternFill>
    </fill>
  </fills>
  <borders count="2">
    <border>
      <left/>
      <right/>
      <top/>
      <bottom/>
      <diagonal/>
    </border>
    <border>
      <left/>
      <right/>
      <top/>
      <bottom style="thick">
        <color theme="4"/>
      </bottom>
      <diagonal/>
    </border>
  </borders>
  <cellStyleXfs count="2">
    <xf numFmtId="0" fontId="0" fillId="0" borderId="0"/>
    <xf numFmtId="0" fontId="1" fillId="0" borderId="1" applyNumberFormat="0" applyFill="0" applyAlignment="0" applyProtection="0"/>
  </cellStyleXfs>
  <cellXfs count="34">
    <xf numFmtId="0" fontId="0" fillId="0" borderId="0" xfId="0"/>
    <xf numFmtId="2" fontId="0" fillId="0" borderId="0" xfId="0" applyNumberFormat="1" applyBorder="1" applyAlignment="1" applyProtection="1">
      <alignment horizontal="center" vertical="top"/>
    </xf>
    <xf numFmtId="0" fontId="0" fillId="0" borderId="0" xfId="0" applyAlignment="1" applyProtection="1">
      <alignment horizontal="center"/>
    </xf>
    <xf numFmtId="0" fontId="0" fillId="0" borderId="0" xfId="0" applyBorder="1" applyAlignment="1" applyProtection="1">
      <alignment horizontal="right" vertical="top"/>
      <protection hidden="1"/>
    </xf>
    <xf numFmtId="0" fontId="0" fillId="0" borderId="0" xfId="0" applyAlignment="1" applyProtection="1">
      <alignment horizontal="right"/>
      <protection hidden="1"/>
    </xf>
    <xf numFmtId="164" fontId="2" fillId="2" borderId="0" xfId="0" applyNumberFormat="1" applyFont="1" applyFill="1" applyBorder="1" applyAlignment="1" applyProtection="1">
      <alignment horizontal="center" vertical="center"/>
      <protection locked="0"/>
    </xf>
    <xf numFmtId="0" fontId="3" fillId="0" borderId="0" xfId="1" applyFont="1" applyBorder="1" applyAlignment="1" applyProtection="1">
      <alignment horizontal="center" vertical="center" wrapText="1"/>
    </xf>
    <xf numFmtId="49" fontId="3" fillId="0" borderId="0" xfId="1" applyNumberFormat="1" applyFont="1" applyBorder="1" applyAlignment="1" applyProtection="1">
      <alignment vertical="center"/>
    </xf>
    <xf numFmtId="0" fontId="3" fillId="0" borderId="0" xfId="1" applyFont="1" applyBorder="1" applyAlignment="1" applyProtection="1">
      <alignment horizontal="center" vertical="center"/>
    </xf>
    <xf numFmtId="0" fontId="3" fillId="0" borderId="0" xfId="1" applyFont="1" applyBorder="1" applyAlignment="1" applyProtection="1">
      <alignment horizontal="right" vertical="center" wrapText="1"/>
      <protection hidden="1"/>
    </xf>
    <xf numFmtId="0" fontId="3" fillId="0" borderId="0" xfId="1" applyFont="1" applyBorder="1" applyAlignment="1" applyProtection="1">
      <alignment vertical="center"/>
    </xf>
    <xf numFmtId="0" fontId="4" fillId="0" borderId="0" xfId="0" applyFont="1" applyBorder="1" applyAlignment="1" applyProtection="1">
      <alignment vertical="center"/>
    </xf>
    <xf numFmtId="0" fontId="4" fillId="0" borderId="0" xfId="0" applyFont="1" applyProtection="1"/>
    <xf numFmtId="0" fontId="2" fillId="0" borderId="0" xfId="0" applyFont="1" applyBorder="1" applyAlignment="1" applyProtection="1">
      <alignment horizontal="center" vertical="top" wrapText="1"/>
    </xf>
    <xf numFmtId="0" fontId="2" fillId="0" borderId="0" xfId="0" applyFont="1" applyBorder="1" applyAlignment="1" applyProtection="1">
      <alignment vertical="top" wrapText="1"/>
    </xf>
    <xf numFmtId="0" fontId="0" fillId="0" borderId="0" xfId="0" applyFont="1" applyBorder="1" applyAlignment="1" applyProtection="1">
      <alignment horizontal="center" vertical="top"/>
    </xf>
    <xf numFmtId="0" fontId="2" fillId="0" borderId="0" xfId="0" applyFont="1" applyBorder="1" applyAlignment="1" applyProtection="1">
      <alignment horizontal="right" vertical="top" wrapText="1"/>
      <protection hidden="1"/>
    </xf>
    <xf numFmtId="0" fontId="2" fillId="0" borderId="0" xfId="0" applyFont="1" applyAlignment="1" applyProtection="1">
      <alignment vertical="top" wrapText="1"/>
    </xf>
    <xf numFmtId="0" fontId="2" fillId="0" borderId="0" xfId="0" applyFont="1" applyAlignment="1" applyProtection="1">
      <alignment wrapText="1"/>
    </xf>
    <xf numFmtId="164" fontId="0" fillId="0" borderId="0" xfId="0" applyNumberFormat="1" applyFont="1" applyBorder="1" applyAlignment="1" applyProtection="1">
      <alignment horizontal="center" vertical="top"/>
    </xf>
    <xf numFmtId="49" fontId="2" fillId="0" borderId="0" xfId="0" applyNumberFormat="1" applyFont="1" applyBorder="1" applyAlignment="1" applyProtection="1">
      <alignment vertical="top" wrapText="1"/>
    </xf>
    <xf numFmtId="0" fontId="2" fillId="0" borderId="0" xfId="0" applyFont="1" applyBorder="1" applyAlignment="1" applyProtection="1">
      <alignment horizontal="right" vertical="top"/>
      <protection hidden="1"/>
    </xf>
    <xf numFmtId="0" fontId="2" fillId="0" borderId="0" xfId="0" applyFont="1" applyFill="1" applyBorder="1" applyAlignment="1" applyProtection="1">
      <alignment horizontal="center" vertical="top" wrapText="1"/>
    </xf>
    <xf numFmtId="0" fontId="0" fillId="0" borderId="0" xfId="0" applyAlignment="1" applyProtection="1">
      <alignment vertical="top"/>
    </xf>
    <xf numFmtId="0" fontId="0" fillId="0" borderId="0" xfId="0" applyProtection="1"/>
    <xf numFmtId="0" fontId="0" fillId="0" borderId="0" xfId="0" applyBorder="1" applyAlignment="1" applyProtection="1">
      <alignment horizontal="left"/>
    </xf>
    <xf numFmtId="0" fontId="0" fillId="0" borderId="0" xfId="0" applyNumberFormat="1" applyBorder="1" applyAlignment="1" applyProtection="1">
      <alignment horizontal="center"/>
    </xf>
    <xf numFmtId="0" fontId="0" fillId="0" borderId="0" xfId="0" applyAlignment="1" applyProtection="1"/>
    <xf numFmtId="49" fontId="0" fillId="0" borderId="0" xfId="0" applyNumberFormat="1" applyBorder="1" applyAlignment="1" applyProtection="1">
      <alignment horizontal="left"/>
    </xf>
    <xf numFmtId="49" fontId="0" fillId="0" borderId="0" xfId="0" applyNumberFormat="1" applyProtection="1"/>
    <xf numFmtId="0" fontId="2" fillId="0" borderId="0" xfId="0" pivotButton="1" applyFont="1" applyBorder="1" applyAlignment="1" applyProtection="1">
      <alignment vertical="top"/>
    </xf>
    <xf numFmtId="0" fontId="6" fillId="0" borderId="0" xfId="0" applyFont="1"/>
    <xf numFmtId="0" fontId="0" fillId="3" borderId="0" xfId="0" applyFill="1"/>
    <xf numFmtId="0" fontId="2" fillId="0" borderId="0" xfId="0" applyFont="1" applyAlignment="1" applyProtection="1">
      <alignment horizontal="left" vertical="top" wrapText="1"/>
    </xf>
  </cellXfs>
  <cellStyles count="2">
    <cellStyle name="Heading 1" xfId="1" builtinId="16"/>
    <cellStyle name="Normal" xfId="0" builtinId="0"/>
  </cellStyles>
  <dxfs count="88">
    <dxf>
      <numFmt numFmtId="30" formatCode="@"/>
    </dxf>
    <dxf>
      <fill>
        <patternFill>
          <bgColor auto="1"/>
        </patternFill>
      </fill>
    </dxf>
    <dxf>
      <font>
        <b/>
      </font>
    </dxf>
    <dxf>
      <border>
        <horizontal/>
      </border>
    </dxf>
    <dxf>
      <border>
        <horizontal/>
      </border>
    </dxf>
    <dxf>
      <border>
        <horizontal/>
      </border>
    </dxf>
    <dxf>
      <border>
        <horizontal/>
      </border>
    </dxf>
    <dxf>
      <alignment wrapText="1"/>
    </dxf>
    <dxf>
      <alignment horizontal="center"/>
    </dxf>
    <dxf>
      <alignment horizontal="center"/>
    </dxf>
    <dxf>
      <alignment vertical="top"/>
    </dxf>
    <dxf>
      <protection locked="1"/>
    </dxf>
    <dxf>
      <protection locked="1"/>
    </dxf>
    <dxf>
      <protection locked="1"/>
    </dxf>
    <dxf>
      <protection locked="1"/>
    </dxf>
    <dxf>
      <font>
        <b/>
      </font>
    </dxf>
    <dxf>
      <alignment vertical="top"/>
    </dxf>
    <dxf>
      <numFmt numFmtId="30" formatCode="@"/>
    </dxf>
    <dxf>
      <fill>
        <patternFill>
          <bgColor auto="1"/>
        </patternFill>
      </fill>
    </dxf>
    <dxf>
      <font>
        <b/>
      </font>
    </dxf>
    <dxf>
      <border>
        <horizontal/>
      </border>
    </dxf>
    <dxf>
      <border>
        <horizontal/>
      </border>
    </dxf>
    <dxf>
      <border>
        <horizontal/>
      </border>
    </dxf>
    <dxf>
      <border>
        <horizontal/>
      </border>
    </dxf>
    <dxf>
      <alignment wrapText="1"/>
    </dxf>
    <dxf>
      <alignment horizontal="center"/>
    </dxf>
    <dxf>
      <alignment horizontal="center"/>
    </dxf>
    <dxf>
      <alignment vertical="top"/>
    </dxf>
    <dxf>
      <protection locked="1"/>
    </dxf>
    <dxf>
      <protection locked="1"/>
    </dxf>
    <dxf>
      <protection locked="1"/>
    </dxf>
    <dxf>
      <protection locked="1"/>
    </dxf>
    <dxf>
      <font>
        <b/>
      </font>
    </dxf>
    <dxf>
      <alignment vertical="top"/>
    </dxf>
    <dxf>
      <numFmt numFmtId="30" formatCode="@"/>
    </dxf>
    <dxf>
      <fill>
        <patternFill>
          <bgColor auto="1"/>
        </patternFill>
      </fill>
    </dxf>
    <dxf>
      <font>
        <b/>
      </font>
    </dxf>
    <dxf>
      <border>
        <horizontal/>
      </border>
    </dxf>
    <dxf>
      <border>
        <horizontal/>
      </border>
    </dxf>
    <dxf>
      <border>
        <horizontal/>
      </border>
    </dxf>
    <dxf>
      <border>
        <horizontal/>
      </border>
    </dxf>
    <dxf>
      <alignment wrapText="1"/>
    </dxf>
    <dxf>
      <alignment horizontal="center"/>
    </dxf>
    <dxf>
      <alignment horizontal="center"/>
    </dxf>
    <dxf>
      <alignment vertical="top"/>
    </dxf>
    <dxf>
      <protection locked="1"/>
    </dxf>
    <dxf>
      <protection locked="1"/>
    </dxf>
    <dxf>
      <protection locked="1"/>
    </dxf>
    <dxf>
      <protection locked="1"/>
    </dxf>
    <dxf>
      <font>
        <b/>
      </font>
    </dxf>
    <dxf>
      <alignment vertical="top"/>
    </dxf>
    <dxf>
      <numFmt numFmtId="30" formatCode="@"/>
    </dxf>
    <dxf>
      <fill>
        <patternFill>
          <bgColor auto="1"/>
        </patternFill>
      </fill>
    </dxf>
    <dxf>
      <font>
        <b/>
      </font>
    </dxf>
    <dxf>
      <border>
        <horizontal/>
      </border>
    </dxf>
    <dxf>
      <border>
        <horizontal/>
      </border>
    </dxf>
    <dxf>
      <border>
        <horizontal/>
      </border>
    </dxf>
    <dxf>
      <border>
        <horizontal/>
      </border>
    </dxf>
    <dxf>
      <alignment wrapText="1"/>
    </dxf>
    <dxf>
      <alignment horizontal="center"/>
    </dxf>
    <dxf>
      <alignment horizontal="center"/>
    </dxf>
    <dxf>
      <alignment vertical="top"/>
    </dxf>
    <dxf>
      <protection locked="1"/>
    </dxf>
    <dxf>
      <protection locked="1"/>
    </dxf>
    <dxf>
      <protection locked="1"/>
    </dxf>
    <dxf>
      <protection locked="1"/>
    </dxf>
    <dxf>
      <font>
        <b/>
      </font>
    </dxf>
    <dxf>
      <alignment vertical="top"/>
    </dxf>
    <dxf>
      <alignment vertical="top"/>
    </dxf>
    <dxf>
      <font>
        <b/>
      </font>
    </dxf>
    <dxf>
      <protection locked="1"/>
    </dxf>
    <dxf>
      <protection locked="1"/>
    </dxf>
    <dxf>
      <protection locked="1"/>
    </dxf>
    <dxf>
      <protection locked="1"/>
    </dxf>
    <dxf>
      <alignment vertical="top"/>
    </dxf>
    <dxf>
      <alignment horizontal="center"/>
    </dxf>
    <dxf>
      <alignment horizontal="center"/>
    </dxf>
    <dxf>
      <alignment wrapText="1"/>
    </dxf>
    <dxf>
      <border>
        <horizontal/>
      </border>
    </dxf>
    <dxf>
      <border>
        <horizontal/>
      </border>
    </dxf>
    <dxf>
      <border>
        <horizontal/>
      </border>
    </dxf>
    <dxf>
      <border>
        <horizontal/>
      </border>
    </dxf>
    <dxf>
      <font>
        <b/>
      </font>
    </dxf>
    <dxf>
      <fill>
        <patternFill>
          <bgColor auto="1"/>
        </patternFill>
      </fill>
    </dxf>
    <dxf>
      <numFmt numFmtId="30" formatCode="@"/>
    </dxf>
    <dxf>
      <font>
        <b/>
        <color theme="1"/>
      </font>
      <border>
        <bottom style="thin">
          <color theme="4"/>
        </bottom>
        <vertical/>
        <horizontal/>
      </border>
    </dxf>
    <dxf>
      <font>
        <color theme="1"/>
      </font>
      <border diagonalUp="0" diagonalDown="0">
        <left/>
        <right/>
        <top/>
        <bottom/>
        <vertical/>
        <horizontal/>
      </border>
    </dxf>
    <dxf>
      <border diagonalUp="0" diagonalDown="0">
        <left/>
        <right/>
        <top/>
        <bottom/>
        <vertical/>
        <horizontal/>
      </border>
    </dxf>
  </dxfs>
  <tableStyles count="3" defaultTableStyle="TableStyleMedium2" defaultPivotStyle="PivotStyleLight16">
    <tableStyle name="PivotTable Style 1" table="0" count="0" xr9:uid="{ED209EC9-567F-4390-B5FE-294B68C38366}"/>
    <tableStyle name="Slicer Style 1" pivot="0" table="0" count="1" xr9:uid="{40CEBB7E-A84A-4835-A260-EE8A79A59DF1}">
      <tableStyleElement type="wholeTable" dxfId="87"/>
    </tableStyle>
    <tableStyle name="SlicerStyleLight1 - Custom" pivot="0" table="0" count="10" xr9:uid="{6BB20F87-5E26-4B76-8096-53EC840E836B}">
      <tableStyleElement type="wholeTable" dxfId="86"/>
      <tableStyleElement type="headerRow" dxfId="85"/>
    </tableStyle>
  </tableStyle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 Style 1"/>
        <x14:slicerStyle name="SlicerStyleLight1 - Custom">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15</xdr:row>
      <xdr:rowOff>66675</xdr:rowOff>
    </xdr:from>
    <xdr:to>
      <xdr:col>5</xdr:col>
      <xdr:colOff>1323975</xdr:colOff>
      <xdr:row>28</xdr:row>
      <xdr:rowOff>114300</xdr:rowOff>
    </xdr:to>
    <mc:AlternateContent xmlns:mc="http://schemas.openxmlformats.org/markup-compatibility/2006" xmlns:a14="http://schemas.microsoft.com/office/drawing/2010/main">
      <mc:Choice Requires="a14">
        <xdr:graphicFrame macro="">
          <xdr:nvGraphicFramePr>
            <xdr:cNvPr id="5" name="Section 1">
              <a:extLst>
                <a:ext uri="{FF2B5EF4-FFF2-40B4-BE49-F238E27FC236}">
                  <a16:creationId xmlns:a16="http://schemas.microsoft.com/office/drawing/2014/main" id="{68FA7CCE-2089-42E4-8CB7-6215E73F45DA}"/>
                </a:ext>
              </a:extLst>
            </xdr:cNvPr>
            <xdr:cNvGraphicFramePr/>
          </xdr:nvGraphicFramePr>
          <xdr:xfrm>
            <a:off x="0" y="0"/>
            <a:ext cx="0" cy="0"/>
          </xdr:xfrm>
          <a:graphic>
            <a:graphicData uri="http://schemas.microsoft.com/office/drawing/2010/slicer">
              <sle:slicer xmlns:sle="http://schemas.microsoft.com/office/drawing/2010/slicer" name="Section 1"/>
            </a:graphicData>
          </a:graphic>
        </xdr:graphicFrame>
      </mc:Choice>
      <mc:Fallback xmlns="">
        <xdr:sp macro="" textlink="">
          <xdr:nvSpPr>
            <xdr:cNvPr id="0" name=""/>
            <xdr:cNvSpPr>
              <a:spLocks noTextEdit="1"/>
            </xdr:cNvSpPr>
          </xdr:nvSpPr>
          <xdr:spPr>
            <a:xfrm>
              <a:off x="5791200" y="32956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104775</xdr:colOff>
      <xdr:row>2</xdr:row>
      <xdr:rowOff>57150</xdr:rowOff>
    </xdr:from>
    <xdr:to>
      <xdr:col>5</xdr:col>
      <xdr:colOff>1323975</xdr:colOff>
      <xdr:row>15</xdr:row>
      <xdr:rowOff>28575</xdr:rowOff>
    </xdr:to>
    <mc:AlternateContent xmlns:mc="http://schemas.openxmlformats.org/markup-compatibility/2006" xmlns:a14="http://schemas.microsoft.com/office/drawing/2010/main">
      <mc:Choice Requires="a14">
        <xdr:graphicFrame macro="">
          <xdr:nvGraphicFramePr>
            <xdr:cNvPr id="7" name="Chapter">
              <a:extLst>
                <a:ext uri="{FF2B5EF4-FFF2-40B4-BE49-F238E27FC236}">
                  <a16:creationId xmlns:a16="http://schemas.microsoft.com/office/drawing/2014/main" id="{B206C0F3-9496-4B8E-8D16-0406B4B9938F}"/>
                </a:ext>
              </a:extLst>
            </xdr:cNvPr>
            <xdr:cNvGraphicFramePr/>
          </xdr:nvGraphicFramePr>
          <xdr:xfrm>
            <a:off x="0" y="0"/>
            <a:ext cx="0" cy="0"/>
          </xdr:xfrm>
          <a:graphic>
            <a:graphicData uri="http://schemas.microsoft.com/office/drawing/2010/slicer">
              <sle:slicer xmlns:sle="http://schemas.microsoft.com/office/drawing/2010/slicer" name="Chapter"/>
            </a:graphicData>
          </a:graphic>
        </xdr:graphicFrame>
      </mc:Choice>
      <mc:Fallback xmlns="">
        <xdr:sp macro="" textlink="">
          <xdr:nvSpPr>
            <xdr:cNvPr id="0" name=""/>
            <xdr:cNvSpPr>
              <a:spLocks noTextEdit="1"/>
            </xdr:cNvSpPr>
          </xdr:nvSpPr>
          <xdr:spPr>
            <a:xfrm>
              <a:off x="5791200" y="400050"/>
              <a:ext cx="1828800" cy="285750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361950</xdr:colOff>
      <xdr:row>0</xdr:row>
      <xdr:rowOff>238125</xdr:rowOff>
    </xdr:from>
    <xdr:to>
      <xdr:col>0</xdr:col>
      <xdr:colOff>2000250</xdr:colOff>
      <xdr:row>0</xdr:row>
      <xdr:rowOff>586264</xdr:rowOff>
    </xdr:to>
    <xdr:pic>
      <xdr:nvPicPr>
        <xdr:cNvPr id="4" name="Picture 3">
          <a:extLst>
            <a:ext uri="{FF2B5EF4-FFF2-40B4-BE49-F238E27FC236}">
              <a16:creationId xmlns:a16="http://schemas.microsoft.com/office/drawing/2014/main" id="{85FC28BC-6C24-4950-990B-5283968B59F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238125"/>
          <a:ext cx="1638300" cy="34813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en Clark" refreshedDate="44147.780012615738" createdVersion="6" refreshedVersion="6" minRefreshableVersion="3" recordCount="79" xr:uid="{225EE5A2-9A66-4FA5-9060-7EA8F4670480}">
  <cacheSource type="worksheet">
    <worksheetSource name="Table2"/>
  </cacheSource>
  <cacheFields count="4">
    <cacheField name="Chapter" numFmtId="0">
      <sharedItems count="22">
        <s v="01. Introduction"/>
        <s v="02. Threats, Attacks, and Vulnerabilities"/>
        <s v="03. Physical"/>
        <s v="04. Networks and Hosts Design and Diagnosis"/>
        <s v="05. Devices and Infrastructure"/>
        <s v="06. Identity, Access, and Account Management"/>
        <s v="07. Cryptography and PKI"/>
        <s v="08. Wireless Threats"/>
        <s v="09. Virtualization, Cloud Security, and Securing Mobile Devices"/>
        <s v="10. Securing Data and Applications"/>
        <s v="11. Security Assessments"/>
        <s v="12. Incident Response, Forensics, and Recovery"/>
        <s v="13. Risk Management"/>
        <s v="14. Governance and Compliance"/>
        <s v="06. Network" u="1"/>
        <s v="09. Data" u="1"/>
        <s v="04. Physical" u="1"/>
        <s v="05. Perimeter" u="1"/>
        <s v="07. Host" u="1"/>
        <s v="02. Security Basics" u="1"/>
        <s v="08. Application" u="1"/>
        <s v="03. Policies, Procedures, and Awareness" u="1"/>
      </sharedItems>
    </cacheField>
    <cacheField name="Section" numFmtId="0">
      <sharedItems count="221">
        <s v="01.01: Security Overview"/>
        <s v="01.02: Defense Planning"/>
        <s v="01.03: Using the Simulator"/>
        <s v="02.01: Understanding Attacks"/>
        <s v="02.02: Malware"/>
        <s v="02.03: Social Engineering"/>
        <s v="02.04: Vulnerability Concerns"/>
        <s v="03.01: Physical Threats"/>
        <s v="03.02: Device and Network Protection"/>
        <s v="03.03: Environmental Controls"/>
        <s v="04.01: Manageable Network Plan"/>
        <s v="04.02: Windows System Hardening"/>
        <s v="04.03: File Server Security"/>
        <s v="04.04: Linux Host Security"/>
        <s v="05.01: Security Appliances"/>
        <s v="05.02: Demilitarized Zones"/>
        <s v="05.03: Firewalls"/>
        <s v="05.04: Network Address Translation"/>
        <s v="05.05: Virtual Private Networks"/>
        <s v="05.06: Web Threat Protection"/>
        <s v="05.07: Network Access Control"/>
        <s v="05.08: Network Threats"/>
        <s v="05.09: Network Device Vulnerabilities"/>
        <s v="05.10: Network Applications"/>
        <s v="05.11: Switch Security and Attacks"/>
        <s v="05.12: Using VLANs"/>
        <s v="05.13: Router Security"/>
        <s v="06.01: Access Control Models"/>
        <s v="06.02: Authentication"/>
        <s v="06.03: Authorization"/>
        <s v="06.04: Windows User Management"/>
        <s v="06.05: Active Directory Overview"/>
        <s v="06.06: Hardening Authentication"/>
        <s v="06.07: Linux Users"/>
        <s v="06.08: Linux Groups"/>
        <s v="06.09: Remote Access"/>
        <s v="06.10: Network Authentication"/>
        <s v="07.01: Cryptography"/>
        <s v="07.02: Cryptography Implementations"/>
        <s v="07.03: Hashing"/>
        <s v="07.04: File Encryption"/>
        <s v="07.05: Public Key Infrastructure"/>
        <s v="08.01: Wireless Overview"/>
        <s v="08.02: Wireless Attacks"/>
        <s v="08.03: Wireless Defenses"/>
        <s v="09.01: Host Virtualization"/>
        <s v="09.02: Virtual Networking"/>
        <s v="09.03: Software-Defined Networking"/>
        <s v="09.04: Cloud Services"/>
        <s v="09.05: Cloud Security"/>
        <s v="09.06: Mobile Devices"/>
        <s v="09.07: Mobile Device Management"/>
        <s v="09.08: BYOD Security"/>
        <s v="09.09: Embedded and Specialized Systems"/>
        <s v="10.01: Data Transmission Security"/>
        <s v="10.02: Data Loss Prevention"/>
        <s v="10.03: Web Application Attacks"/>
        <s v="10.04: Application Development and Security"/>
        <s v="11.01: Penetration Testing"/>
        <s v="11.02: Monitoring and Reconnaissance"/>
        <s v="11.03: Intrusion Detection"/>
        <s v="11.04: Security Assessment Techniques"/>
        <s v="11.05: Protocol Analyzers"/>
        <s v="11.06: Analyzing Network Attacks"/>
        <s v="11.07: Password Attacks"/>
        <s v="12.01: Incident Response"/>
        <s v="12.02: Mitigation of an Incident"/>
        <s v="12.03: Log Management"/>
        <s v="12.04: Windows Logging"/>
        <s v="12.05: Digital Forensics"/>
        <s v="12.06: File and Packet Manipulation"/>
        <s v="12.07: Redundancy"/>
        <s v="12.08: Backup and Restore"/>
        <s v="13.01: Organizational Security Policies"/>
        <s v="13.02: Risk Management"/>
        <s v="13.03: Email"/>
        <s v="14.01: Audits"/>
        <s v="14.02: Controls and Frameworks"/>
        <s v="14.03: Sensitive Data and Privacy"/>
        <s v="9.13: Backup and Restore" u="1"/>
        <s v="9.12: Redundancy" u="1"/>
        <s v="6.16: Cloud Services" u="1"/>
        <s v="7.07: Embedded Systems" u="1"/>
        <s v="9.14: Cloud Storage" u="1"/>
        <s v="6.01: Network Threats" u="1"/>
        <s v="4.01: Manageable Network Plan" u="1"/>
        <s v="4.02: Windows System Hardening" u="1"/>
        <s v="1.02: Defense Planning" u="1"/>
        <s v="8.05: Internet Browsers" u="1"/>
        <s v="6.09: Vulnerability Assessment" u="1"/>
        <s v="6.03: Authorization" u="1"/>
        <s v="7.08: Log Management" u="1"/>
        <s v="2.01: Understanding Attacks" u="1"/>
        <s v="9.03: Software-Defined Networking" u="1"/>
        <s v="4.03: File Server Security" u="1"/>
        <s v="9.11: Data Loss Prevention (DLP)" u="1"/>
        <s v="2.04: Cryptography Basics" u="1"/>
        <s v="8.06: Application Development" u="1"/>
        <s v="7.03: Hashing" u="1"/>
        <s v="8.02: Authentication" u="1"/>
        <s v="9.06: Mobile Devices" u="1"/>
        <s v="4.01: Physical Threats" u="1"/>
        <s v="5.01: Recon and Denial" u="1"/>
        <s v="5.08: Web Threat Protection" u="1"/>
        <s v="8.04: Web Application Attacks" u="1"/>
        <s v="3.02: Risk Management" u="1"/>
        <s v="7.05: File Server Security" u="1"/>
        <s v="8.14: Hardening Authentication 2" u="1"/>
        <s v="7.09: Audits" u="1"/>
        <s v="5.12: Using VLANs" u="1"/>
        <s v="6.06: Using VLANs" u="1"/>
        <s v="9.02: Virtual Networking" u="1"/>
        <s v="7.03: Windows System Hardening" u="1"/>
        <s v="2.06: Incident Response" u="1"/>
        <s v="5.12: Wireless Defenses" u="1"/>
        <s v="8.08: Windows Domain Users and Groups" u="1"/>
        <s v="8.09: Linux Users" u="1"/>
        <s v="9.05: Symmetric Encryption" u="1"/>
        <s v="5.11: Wireless Attacks" u="1"/>
        <s v="6.05: Active Directory Overview" u="1"/>
        <s v="9.02: Advanced Cryptography" u="1"/>
        <s v="6.11: Remote Access" u="1"/>
        <s v="6.02: Authentication" u="1"/>
        <s v="5.10: Wireless Overview" u="1"/>
        <s v="3.04: Manageable Network Plan" u="1"/>
        <s v="5.06: Web Threat Protection" u="1"/>
        <s v="7.04: Hardening Enforcement" u="1"/>
        <s v="8.03: Wireless Defenses" u="1"/>
        <s v="5.03: Security Appliances" u="1"/>
        <s v="9.09: Embedded and Specialized Systems" u="1"/>
        <s v="9.09: Hashing" u="1"/>
        <s v="3.03: Environmental Controls" u="1"/>
        <s v="5.09: Network Device Vulnerabilities" u="1"/>
        <s v="3.07: Employee Management" u="1"/>
        <s v="9.06: Asymmetric Encryption" u="1"/>
        <s v="6.08: Intrusion Detection and Prevention" u="1"/>
        <s v="3.08: Mobile Devices" u="1"/>
        <s v="8.02: Wireless Attacks" u="1"/>
        <s v="5.10: Network Applications" u="1"/>
        <s v="8.12: Group Policy Overview" u="1"/>
        <s v="9.03: Cryptography Implementations" u="1"/>
        <s v="9.04: Cloud Services" u="1"/>
        <s v="7.13: Host Virtualization" u="1"/>
        <s v="8.01: Wireless Overview" u="1"/>
        <s v="9.01: Host Virtualization" u="1"/>
        <s v="5.06: Network Address Translation (NAT)" u="1"/>
        <s v="7.01: Cryptography" u="1"/>
        <s v="7.02: Password Attacks" u="1"/>
        <s v="5.04: Demilitarized Zones (DMZ)" u="1"/>
        <s v="5.13: Router Security" u="1"/>
        <s v="6.07: Router Security" u="1"/>
        <s v="5.07: Network Access Control" u="1"/>
        <s v="6.09: Remote Access" u="1"/>
        <s v="2.03: Access Control" u="1"/>
        <s v="9.07: File Encryption" u="1"/>
        <s v="2.02: Defense Planning" u="1"/>
        <s v="1.01: Security Overview" u="1"/>
        <s v="6.10: Protocol Analyzers" u="1"/>
        <s v="1.03: Using the Simulator" u="1"/>
        <s v="6.02: Network Device Vulnerabilities" u="1"/>
        <s v="9.08: Public Key Infrastructure (PKI)" u="1"/>
        <s v="6.03: Network Applications" u="1"/>
        <s v="7.12: Mobile Device Management" u="1"/>
        <s v="4.04: Linux Host Security" u="1"/>
        <s v="5.01: Security Appliances" u="1"/>
        <s v="5.05: Virtual Private Networks" u="1"/>
        <s v="6.15: Software-Defined Networking (SDN)" u="1"/>
        <s v="1.02: Using the Simulator" u="1"/>
        <s v="8.11: Linux User Security" u="1"/>
        <s v="8.01: Access Control Models" u="1"/>
        <s v="2.02: Malware" u="1"/>
        <s v="6.07: Linux Users" u="1"/>
        <s v="6.13: Penetration Testing" u="1"/>
        <s v="6.06: Hardening Authentication" u="1"/>
        <s v="3.06: App Development and Deployment" u="1"/>
        <s v="8.10: Linux Groups" u="1"/>
        <s v="3.01: Security Policies" u="1"/>
        <s v="5.05: Firewalls" u="1"/>
        <s v="7.06: Linux Host Security" u="1"/>
        <s v="6.12: Network Authentication" u="1"/>
        <s v="6.04: Windows User Management" u="1"/>
        <s v="7.10: Email" u="1"/>
        <s v="3.03: Business Continuity" u="1"/>
        <s v="5.04: Network Address Translation" u="1"/>
        <s v="6.05: Switch Security" u="1"/>
        <s v="7.02: Cryptography Implementations" u="1"/>
        <s v="5.09: Network Access Protection" u="1"/>
        <s v="2.03: Social Engineering" u="1"/>
        <s v="4.04: Environmental Controls" u="1"/>
        <s v="3.01: Physical Threats" u="1"/>
        <s v="2.04: Vulnerability Concerns" u="1"/>
        <s v="7.11: BYOD Security" u="1"/>
        <s v="6.01: Access Control Models" u="1"/>
        <s v="5.11: Switch Security and Attacks" u="1"/>
        <s v="6.14: Virtual Networking" u="1"/>
        <s v="7.05: Public Key Infrastructure" u="1"/>
        <s v="3.02: Device and Network Protection" u="1"/>
        <s v="9.01: Data Management" u="1"/>
        <s v="5.02: Spoofing and Poisoning" u="1"/>
        <s v="7.01: Malware" u="1"/>
        <s v="5.03: Firewalls" u="1"/>
        <s v="6.10: Network Authentication" u="1"/>
        <s v="9.07: Mobile Device Management" u="1"/>
        <s v="3.09: Third-Party Integration" u="1"/>
        <s v="9.08: BYOD Security" u="1"/>
        <s v="5.07: Virtual Private Networks (VPN)" u="1"/>
        <s v="4.03: Network Infrastructure Protection" u="1"/>
        <s v="8.13: Hardening Authentication 1" u="1"/>
        <s v="9.10: Data Transmission Security" u="1"/>
        <s v="8.03: Authorization" u="1"/>
        <s v="5.08: Network Threats" u="1"/>
        <s v="2.05: Network Monitoring" u="1"/>
        <s v="8.07: Active Directory Overview" u="1"/>
        <s v="7.04: File Encryption" u="1"/>
        <s v="3.05: Social Engineering" u="1"/>
        <s v="9.04: Cryptographic Attacks" u="1"/>
        <s v="6.08: Linux Groups" u="1"/>
        <s v="6.04: Switch Attacks" u="1"/>
        <s v="9.05: Cloud Security" u="1"/>
        <s v="4.02: Device Protection" u="1"/>
        <s v="5.02: Demilitarized Zones" u="1"/>
      </sharedItems>
    </cacheField>
    <cacheField name="Time" numFmtId="0">
      <sharedItems containsSemiMixedTypes="0" containsString="0" containsNumber="1" containsInteger="1" minValue="22" maxValue="146"/>
    </cacheField>
    <cacheField name="8 Weeks" numFmtId="0" formula="#NAME?"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9">
  <r>
    <x v="0"/>
    <x v="0"/>
    <n v="24"/>
  </r>
  <r>
    <x v="0"/>
    <x v="1"/>
    <n v="24"/>
  </r>
  <r>
    <x v="0"/>
    <x v="2"/>
    <n v="26"/>
  </r>
  <r>
    <x v="1"/>
    <x v="3"/>
    <n v="45"/>
  </r>
  <r>
    <x v="1"/>
    <x v="4"/>
    <n v="52"/>
  </r>
  <r>
    <x v="1"/>
    <x v="5"/>
    <n v="84"/>
  </r>
  <r>
    <x v="1"/>
    <x v="6"/>
    <n v="32"/>
  </r>
  <r>
    <x v="2"/>
    <x v="7"/>
    <n v="34"/>
  </r>
  <r>
    <x v="2"/>
    <x v="8"/>
    <n v="30"/>
  </r>
  <r>
    <x v="2"/>
    <x v="9"/>
    <n v="31"/>
  </r>
  <r>
    <x v="3"/>
    <x v="10"/>
    <n v="33"/>
  </r>
  <r>
    <x v="3"/>
    <x v="11"/>
    <n v="77"/>
  </r>
  <r>
    <x v="3"/>
    <x v="12"/>
    <n v="62"/>
  </r>
  <r>
    <x v="3"/>
    <x v="13"/>
    <n v="43"/>
  </r>
  <r>
    <x v="4"/>
    <x v="14"/>
    <n v="101"/>
  </r>
  <r>
    <x v="4"/>
    <x v="15"/>
    <n v="38"/>
  </r>
  <r>
    <x v="4"/>
    <x v="16"/>
    <n v="49"/>
  </r>
  <r>
    <x v="4"/>
    <x v="17"/>
    <n v="47"/>
  </r>
  <r>
    <x v="4"/>
    <x v="18"/>
    <n v="63"/>
  </r>
  <r>
    <x v="4"/>
    <x v="19"/>
    <n v="41"/>
  </r>
  <r>
    <x v="4"/>
    <x v="20"/>
    <n v="22"/>
  </r>
  <r>
    <x v="4"/>
    <x v="21"/>
    <n v="24"/>
  </r>
  <r>
    <x v="4"/>
    <x v="22"/>
    <n v="45"/>
  </r>
  <r>
    <x v="4"/>
    <x v="23"/>
    <n v="28"/>
  </r>
  <r>
    <x v="4"/>
    <x v="24"/>
    <n v="111"/>
  </r>
  <r>
    <x v="4"/>
    <x v="25"/>
    <n v="35"/>
  </r>
  <r>
    <x v="4"/>
    <x v="26"/>
    <n v="69"/>
  </r>
  <r>
    <x v="5"/>
    <x v="27"/>
    <n v="50"/>
  </r>
  <r>
    <x v="5"/>
    <x v="28"/>
    <n v="44"/>
  </r>
  <r>
    <x v="5"/>
    <x v="29"/>
    <n v="30"/>
  </r>
  <r>
    <x v="5"/>
    <x v="30"/>
    <n v="57"/>
  </r>
  <r>
    <x v="5"/>
    <x v="31"/>
    <n v="146"/>
  </r>
  <r>
    <x v="5"/>
    <x v="32"/>
    <n v="112"/>
  </r>
  <r>
    <x v="5"/>
    <x v="33"/>
    <n v="126"/>
  </r>
  <r>
    <x v="5"/>
    <x v="34"/>
    <n v="58"/>
  </r>
  <r>
    <x v="5"/>
    <x v="35"/>
    <n v="33"/>
  </r>
  <r>
    <x v="5"/>
    <x v="36"/>
    <n v="58"/>
  </r>
  <r>
    <x v="6"/>
    <x v="37"/>
    <n v="91"/>
  </r>
  <r>
    <x v="6"/>
    <x v="38"/>
    <n v="33"/>
  </r>
  <r>
    <x v="6"/>
    <x v="39"/>
    <n v="42"/>
  </r>
  <r>
    <x v="6"/>
    <x v="40"/>
    <n v="70"/>
  </r>
  <r>
    <x v="6"/>
    <x v="41"/>
    <n v="76"/>
  </r>
  <r>
    <x v="7"/>
    <x v="42"/>
    <n v="43"/>
  </r>
  <r>
    <x v="7"/>
    <x v="43"/>
    <n v="52"/>
  </r>
  <r>
    <x v="7"/>
    <x v="44"/>
    <n v="85"/>
  </r>
  <r>
    <x v="8"/>
    <x v="45"/>
    <n v="60"/>
  </r>
  <r>
    <x v="8"/>
    <x v="46"/>
    <n v="46"/>
  </r>
  <r>
    <x v="8"/>
    <x v="47"/>
    <n v="22"/>
  </r>
  <r>
    <x v="8"/>
    <x v="48"/>
    <n v="46"/>
  </r>
  <r>
    <x v="8"/>
    <x v="49"/>
    <n v="38"/>
  </r>
  <r>
    <x v="8"/>
    <x v="50"/>
    <n v="42"/>
  </r>
  <r>
    <x v="8"/>
    <x v="51"/>
    <n v="39"/>
  </r>
  <r>
    <x v="8"/>
    <x v="52"/>
    <n v="65"/>
  </r>
  <r>
    <x v="8"/>
    <x v="53"/>
    <n v="42"/>
  </r>
  <r>
    <x v="9"/>
    <x v="54"/>
    <n v="71"/>
  </r>
  <r>
    <x v="9"/>
    <x v="55"/>
    <n v="22"/>
  </r>
  <r>
    <x v="9"/>
    <x v="56"/>
    <n v="110"/>
  </r>
  <r>
    <x v="9"/>
    <x v="57"/>
    <n v="94"/>
  </r>
  <r>
    <x v="10"/>
    <x v="58"/>
    <n v="36"/>
  </r>
  <r>
    <x v="10"/>
    <x v="59"/>
    <n v="56"/>
  </r>
  <r>
    <x v="10"/>
    <x v="60"/>
    <n v="44"/>
  </r>
  <r>
    <x v="10"/>
    <x v="61"/>
    <n v="99"/>
  </r>
  <r>
    <x v="10"/>
    <x v="62"/>
    <n v="26"/>
  </r>
  <r>
    <x v="10"/>
    <x v="63"/>
    <n v="101"/>
  </r>
  <r>
    <x v="10"/>
    <x v="64"/>
    <n v="62"/>
  </r>
  <r>
    <x v="11"/>
    <x v="65"/>
    <n v="29"/>
  </r>
  <r>
    <x v="11"/>
    <x v="66"/>
    <n v="28"/>
  </r>
  <r>
    <x v="11"/>
    <x v="67"/>
    <n v="62"/>
  </r>
  <r>
    <x v="11"/>
    <x v="68"/>
    <n v="40"/>
  </r>
  <r>
    <x v="11"/>
    <x v="69"/>
    <n v="61"/>
  </r>
  <r>
    <x v="11"/>
    <x v="70"/>
    <n v="58"/>
  </r>
  <r>
    <x v="11"/>
    <x v="71"/>
    <n v="60"/>
  </r>
  <r>
    <x v="11"/>
    <x v="72"/>
    <n v="90"/>
  </r>
  <r>
    <x v="12"/>
    <x v="73"/>
    <n v="50"/>
  </r>
  <r>
    <x v="12"/>
    <x v="74"/>
    <n v="38"/>
  </r>
  <r>
    <x v="12"/>
    <x v="75"/>
    <n v="58"/>
  </r>
  <r>
    <x v="13"/>
    <x v="76"/>
    <n v="56"/>
  </r>
  <r>
    <x v="13"/>
    <x v="77"/>
    <n v="32"/>
  </r>
  <r>
    <x v="13"/>
    <x v="78"/>
    <n v="6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A793E40-308A-43C8-9E85-EEBD160667AC}" name="PivotTable1"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1" rowHeaderCaption="Cover this content _x000a_during specified week:">
  <location ref="B6:C86" firstHeaderRow="1" firstDataRow="1" firstDataCol="1"/>
  <pivotFields count="4">
    <pivotField subtotalTop="0" showAll="0" defaultSubtotal="0">
      <items count="22">
        <item x="0"/>
        <item h="1" m="1" x="19"/>
        <item x="1"/>
        <item x="2"/>
        <item h="1" m="1" x="21"/>
        <item x="3"/>
        <item h="1" m="1" x="16"/>
        <item x="4"/>
        <item h="1" m="1" x="17"/>
        <item x="5"/>
        <item h="1" m="1" x="14"/>
        <item x="6"/>
        <item h="1" m="1" x="18"/>
        <item h="1" m="1" x="20"/>
        <item x="7"/>
        <item h="1" m="1" x="15"/>
        <item x="8"/>
        <item x="9"/>
        <item x="10"/>
        <item x="11"/>
        <item x="12"/>
        <item x="13"/>
      </items>
    </pivotField>
    <pivotField axis="axisRow" subtotalTop="0" showAll="0" sortType="ascending" defaultSubtotal="0">
      <items count="22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m="1" x="156"/>
        <item m="1" x="87"/>
        <item m="1" x="167"/>
        <item m="1" x="158"/>
        <item x="54"/>
        <item x="55"/>
        <item x="56"/>
        <item x="57"/>
        <item x="58"/>
        <item x="59"/>
        <item x="60"/>
        <item x="61"/>
        <item x="62"/>
        <item x="63"/>
        <item x="64"/>
        <item x="65"/>
        <item x="66"/>
        <item x="67"/>
        <item x="68"/>
        <item x="69"/>
        <item x="70"/>
        <item x="71"/>
        <item x="72"/>
        <item x="73"/>
        <item x="74"/>
        <item x="75"/>
        <item x="76"/>
        <item x="77"/>
        <item x="78"/>
        <item m="1" x="92"/>
        <item m="1" x="155"/>
        <item m="1" x="170"/>
        <item m="1" x="153"/>
        <item m="1" x="187"/>
        <item m="1" x="96"/>
        <item m="1" x="190"/>
        <item m="1" x="211"/>
        <item m="1" x="113"/>
        <item m="1" x="189"/>
        <item m="1" x="176"/>
        <item m="1" x="196"/>
        <item m="1" x="105"/>
        <item m="1" x="182"/>
        <item m="1" x="131"/>
        <item m="1" x="124"/>
        <item m="1" x="214"/>
        <item m="1" x="174"/>
        <item m="1" x="133"/>
        <item m="1" x="136"/>
        <item m="1" x="203"/>
        <item m="1" x="85"/>
        <item m="1" x="101"/>
        <item m="1" x="219"/>
        <item m="1" x="86"/>
        <item m="1" x="94"/>
        <item m="1" x="206"/>
        <item m="1" x="188"/>
        <item m="1" x="163"/>
        <item m="1" x="102"/>
        <item m="1" x="164"/>
        <item m="1" x="220"/>
        <item m="1" x="198"/>
        <item m="1" x="200"/>
        <item m="1" x="128"/>
        <item m="1" x="148"/>
        <item m="1" x="183"/>
        <item m="1" x="177"/>
        <item m="1" x="165"/>
        <item m="1" x="145"/>
        <item m="1" x="125"/>
        <item m="1" x="151"/>
        <item m="1" x="205"/>
        <item m="1" x="210"/>
        <item m="1" x="103"/>
        <item m="1" x="186"/>
        <item m="1" x="132"/>
        <item m="1" x="138"/>
        <item m="1" x="123"/>
        <item m="1" x="193"/>
        <item m="1" x="118"/>
        <item m="1" x="109"/>
        <item m="1" x="114"/>
        <item m="1" x="149"/>
        <item m="1" x="192"/>
        <item m="1" x="84"/>
        <item m="1" x="122"/>
        <item m="1" x="159"/>
        <item m="1" x="90"/>
        <item m="1" x="161"/>
        <item m="1" x="217"/>
        <item m="1" x="180"/>
        <item m="1" x="119"/>
        <item m="1" x="184"/>
        <item m="1" x="173"/>
        <item m="1" x="110"/>
        <item m="1" x="171"/>
        <item m="1" x="150"/>
        <item m="1" x="135"/>
        <item m="1" x="216"/>
        <item m="1" x="152"/>
        <item m="1" x="89"/>
        <item m="1" x="201"/>
        <item m="1" x="157"/>
        <item m="1" x="121"/>
        <item m="1" x="179"/>
        <item m="1" x="172"/>
        <item m="1" x="194"/>
        <item m="1" x="166"/>
        <item m="1" x="81"/>
        <item m="1" x="146"/>
        <item m="1" x="199"/>
        <item m="1" x="185"/>
        <item m="1" x="147"/>
        <item m="1" x="98"/>
        <item m="1" x="112"/>
        <item m="1" x="213"/>
        <item m="1" x="126"/>
        <item m="1" x="106"/>
        <item m="1" x="195"/>
        <item m="1" x="178"/>
        <item m="1" x="82"/>
        <item m="1" x="91"/>
        <item m="1" x="108"/>
        <item m="1" x="181"/>
        <item m="1" x="191"/>
        <item m="1" x="162"/>
        <item m="1" x="142"/>
        <item m="1" x="169"/>
        <item m="1" x="143"/>
        <item m="1" x="99"/>
        <item m="1" x="137"/>
        <item m="1" x="209"/>
        <item m="1" x="127"/>
        <item m="1" x="104"/>
        <item m="1" x="88"/>
        <item m="1" x="97"/>
        <item m="1" x="212"/>
        <item m="1" x="115"/>
        <item m="1" x="116"/>
        <item m="1" x="175"/>
        <item m="1" x="168"/>
        <item m="1" x="139"/>
        <item m="1" x="207"/>
        <item m="1" x="107"/>
        <item m="1" x="197"/>
        <item m="1" x="144"/>
        <item m="1" x="120"/>
        <item m="1" x="111"/>
        <item m="1" x="140"/>
        <item m="1" x="93"/>
        <item m="1" x="141"/>
        <item m="1" x="215"/>
        <item m="1" x="218"/>
        <item m="1" x="117"/>
        <item m="1" x="134"/>
        <item m="1" x="100"/>
        <item m="1" x="154"/>
        <item m="1" x="202"/>
        <item m="1" x="204"/>
        <item m="1" x="160"/>
        <item m="1" x="129"/>
        <item m="1" x="130"/>
        <item m="1" x="208"/>
        <item m="1" x="95"/>
        <item m="1" x="80"/>
        <item m="1" x="79"/>
        <item m="1" x="83"/>
      </items>
    </pivotField>
    <pivotField dataField="1" subtotalTop="0" showAll="0" defaultSubtotal="0"/>
    <pivotField subtotalTop="0" dragToRow="0" dragToCol="0" dragToPage="0" showAll="0" defaultSubtotal="0"/>
  </pivotFields>
  <rowFields count="1">
    <field x="1"/>
  </rowFields>
  <rowItems count="8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8"/>
    </i>
    <i>
      <x v="59"/>
    </i>
    <i>
      <x v="60"/>
    </i>
    <i>
      <x v="61"/>
    </i>
    <i>
      <x v="62"/>
    </i>
    <i>
      <x v="63"/>
    </i>
    <i>
      <x v="64"/>
    </i>
    <i>
      <x v="65"/>
    </i>
    <i>
      <x v="66"/>
    </i>
    <i>
      <x v="67"/>
    </i>
    <i>
      <x v="68"/>
    </i>
    <i>
      <x v="69"/>
    </i>
    <i>
      <x v="70"/>
    </i>
    <i>
      <x v="71"/>
    </i>
    <i>
      <x v="72"/>
    </i>
    <i>
      <x v="73"/>
    </i>
    <i>
      <x v="74"/>
    </i>
    <i>
      <x v="75"/>
    </i>
    <i>
      <x v="76"/>
    </i>
    <i>
      <x v="77"/>
    </i>
    <i>
      <x v="78"/>
    </i>
    <i>
      <x v="79"/>
    </i>
    <i>
      <x v="80"/>
    </i>
    <i>
      <x v="81"/>
    </i>
    <i>
      <x v="82"/>
    </i>
    <i t="grand">
      <x/>
    </i>
  </rowItems>
  <colItems count="1">
    <i/>
  </colItems>
  <dataFields count="1">
    <dataField name="Sum of Time" fld="2" baseField="0" baseItem="0"/>
  </dataFields>
  <formats count="17">
    <format dxfId="84">
      <pivotArea dataOnly="0" labelOnly="1" grandRow="1" outline="0" fieldPosition="0"/>
    </format>
    <format dxfId="83">
      <pivotArea dataOnly="0" labelOnly="1" outline="0" axis="axisValues" fieldPosition="0"/>
    </format>
    <format dxfId="82">
      <pivotArea dataOnly="0" labelOnly="1" outline="0" axis="axisValues" fieldPosition="0"/>
    </format>
    <format dxfId="81">
      <pivotArea type="all" dataOnly="0" outline="0" fieldPosition="0"/>
    </format>
    <format dxfId="80">
      <pivotArea outline="0" collapsedLevelsAreSubtotals="1" fieldPosition="0"/>
    </format>
    <format dxfId="79">
      <pivotArea dataOnly="0" labelOnly="1" grandRow="1" outline="0" fieldPosition="0"/>
    </format>
    <format dxfId="78">
      <pivotArea dataOnly="0" labelOnly="1" outline="0" axis="axisValues" fieldPosition="0"/>
    </format>
    <format dxfId="77">
      <pivotArea dataOnly="0" labelOnly="1" outline="0" axis="axisValues" fieldPosition="0"/>
    </format>
    <format dxfId="76">
      <pivotArea outline="0" collapsedLevelsAreSubtotals="1" fieldPosition="0"/>
    </format>
    <format dxfId="75">
      <pivotArea dataOnly="0" labelOnly="1" outline="0" axis="axisValues" fieldPosition="0"/>
    </format>
    <format dxfId="74">
      <pivotArea dataOnly="0" labelOnly="1" outline="0" axis="axisValues" fieldPosition="0"/>
    </format>
    <format dxfId="73">
      <pivotArea type="all" dataOnly="0" outline="0" fieldPosition="0"/>
    </format>
    <format dxfId="72">
      <pivotArea outline="0" collapsedLevelsAreSubtotals="1" fieldPosition="0"/>
    </format>
    <format dxfId="71">
      <pivotArea dataOnly="0" labelOnly="1" grandRow="1" outline="0" fieldPosition="0"/>
    </format>
    <format dxfId="70">
      <pivotArea dataOnly="0" labelOnly="1" outline="0" axis="axisValues" fieldPosition="0"/>
    </format>
    <format dxfId="69">
      <pivotArea field="1" type="button" dataOnly="0" labelOnly="1" outline="0" axis="axisRow" fieldPosition="0"/>
    </format>
    <format dxfId="68">
      <pivotArea field="1" type="button" dataOnly="0" labelOnly="1" outline="0" axis="axisRow" fieldPosition="0"/>
    </format>
  </formats>
  <pivotTableStyleInfo name="PivotTable Style 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ection" xr10:uid="{22FD2AFA-8F61-4DF4-8BFB-7375466FF01A}" sourceName="Section">
  <pivotTables>
    <pivotTable tabId="2" name="PivotTable1"/>
  </pivotTables>
  <data>
    <tabular pivotCacheId="1">
      <items count="221">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156" s="1" nd="1"/>
        <i x="87" s="1" nd="1"/>
        <i x="167" s="1" nd="1"/>
        <i x="158" s="1" nd="1"/>
        <i x="92" s="1" nd="1"/>
        <i x="155" s="1" nd="1"/>
        <i x="170" s="1" nd="1"/>
        <i x="153" s="1" nd="1"/>
        <i x="187" s="1" nd="1"/>
        <i x="96" s="1" nd="1"/>
        <i x="190" s="1" nd="1"/>
        <i x="211" s="1" nd="1"/>
        <i x="113" s="1" nd="1"/>
        <i x="189" s="1" nd="1"/>
        <i x="176" s="1" nd="1"/>
        <i x="196" s="1" nd="1"/>
        <i x="105" s="1" nd="1"/>
        <i x="182" s="1" nd="1"/>
        <i x="131" s="1" nd="1"/>
        <i x="124" s="1" nd="1"/>
        <i x="214" s="1" nd="1"/>
        <i x="174" s="1" nd="1"/>
        <i x="133" s="1" nd="1"/>
        <i x="136" s="1" nd="1"/>
        <i x="203" s="1" nd="1"/>
        <i x="85" s="1" nd="1"/>
        <i x="101" s="1" nd="1"/>
        <i x="219" s="1" nd="1"/>
        <i x="86" s="1" nd="1"/>
        <i x="94" s="1" nd="1"/>
        <i x="206" s="1" nd="1"/>
        <i x="188" s="1" nd="1"/>
        <i x="163" s="1" nd="1"/>
        <i x="102" s="1" nd="1"/>
        <i x="164" s="1" nd="1"/>
        <i x="220" s="1" nd="1"/>
        <i x="198" s="1" nd="1"/>
        <i x="200" s="1" nd="1"/>
        <i x="128" s="1" nd="1"/>
        <i x="148" s="1" nd="1"/>
        <i x="183" s="1" nd="1"/>
        <i x="177" s="1" nd="1"/>
        <i x="165" s="1" nd="1"/>
        <i x="145" s="1" nd="1"/>
        <i x="125" s="1" nd="1"/>
        <i x="151" s="1" nd="1"/>
        <i x="205" s="1" nd="1"/>
        <i x="210" s="1" nd="1"/>
        <i x="103" s="1" nd="1"/>
        <i x="186" s="1" nd="1"/>
        <i x="132" s="1" nd="1"/>
        <i x="138" s="1" nd="1"/>
        <i x="123" s="1" nd="1"/>
        <i x="193" s="1" nd="1"/>
        <i x="118" s="1" nd="1"/>
        <i x="109" s="1" nd="1"/>
        <i x="114" s="1" nd="1"/>
        <i x="149" s="1" nd="1"/>
        <i x="192" s="1" nd="1"/>
        <i x="84" s="1" nd="1"/>
        <i x="122" s="1" nd="1"/>
        <i x="159" s="1" nd="1"/>
        <i x="90" s="1" nd="1"/>
        <i x="161" s="1" nd="1"/>
        <i x="217" s="1" nd="1"/>
        <i x="180" s="1" nd="1"/>
        <i x="119" s="1" nd="1"/>
        <i x="184" s="1" nd="1"/>
        <i x="173" s="1" nd="1"/>
        <i x="110" s="1" nd="1"/>
        <i x="171" s="1" nd="1"/>
        <i x="150" s="1" nd="1"/>
        <i x="135" s="1" nd="1"/>
        <i x="216" s="1" nd="1"/>
        <i x="152" s="1" nd="1"/>
        <i x="89" s="1" nd="1"/>
        <i x="201" s="1" nd="1"/>
        <i x="157" s="1" nd="1"/>
        <i x="121" s="1" nd="1"/>
        <i x="179" s="1" nd="1"/>
        <i x="172" s="1" nd="1"/>
        <i x="194" s="1" nd="1"/>
        <i x="166" s="1" nd="1"/>
        <i x="81" s="1" nd="1"/>
        <i x="146" s="1" nd="1"/>
        <i x="199" s="1" nd="1"/>
        <i x="185" s="1" nd="1"/>
        <i x="147" s="1" nd="1"/>
        <i x="98" s="1" nd="1"/>
        <i x="112" s="1" nd="1"/>
        <i x="213" s="1" nd="1"/>
        <i x="126" s="1" nd="1"/>
        <i x="106" s="1" nd="1"/>
        <i x="195" s="1" nd="1"/>
        <i x="178" s="1" nd="1"/>
        <i x="82" s="1" nd="1"/>
        <i x="91" s="1" nd="1"/>
        <i x="108" s="1" nd="1"/>
        <i x="181" s="1" nd="1"/>
        <i x="191" s="1" nd="1"/>
        <i x="162" s="1" nd="1"/>
        <i x="142" s="1" nd="1"/>
        <i x="169" s="1" nd="1"/>
        <i x="143" s="1" nd="1"/>
        <i x="99" s="1" nd="1"/>
        <i x="137" s="1" nd="1"/>
        <i x="209" s="1" nd="1"/>
        <i x="127" s="1" nd="1"/>
        <i x="104" s="1" nd="1"/>
        <i x="88" s="1" nd="1"/>
        <i x="97" s="1" nd="1"/>
        <i x="212" s="1" nd="1"/>
        <i x="115" s="1" nd="1"/>
        <i x="116" s="1" nd="1"/>
        <i x="175" s="1" nd="1"/>
        <i x="168" s="1" nd="1"/>
        <i x="139" s="1" nd="1"/>
        <i x="207" s="1" nd="1"/>
        <i x="107" s="1" nd="1"/>
        <i x="197" s="1" nd="1"/>
        <i x="144" s="1" nd="1"/>
        <i x="120" s="1" nd="1"/>
        <i x="111" s="1" nd="1"/>
        <i x="140" s="1" nd="1"/>
        <i x="93" s="1" nd="1"/>
        <i x="141" s="1" nd="1"/>
        <i x="215" s="1" nd="1"/>
        <i x="218" s="1" nd="1"/>
        <i x="117" s="1" nd="1"/>
        <i x="134" s="1" nd="1"/>
        <i x="100" s="1" nd="1"/>
        <i x="154" s="1" nd="1"/>
        <i x="202" s="1" nd="1"/>
        <i x="204" s="1" nd="1"/>
        <i x="160" s="1" nd="1"/>
        <i x="129" s="1" nd="1"/>
        <i x="130" s="1" nd="1"/>
        <i x="208" s="1" nd="1"/>
        <i x="95" s="1" nd="1"/>
        <i x="80" s="1" nd="1"/>
        <i x="79" s="1" nd="1"/>
        <i x="83"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hapter" xr10:uid="{0C36B5AF-E3EA-47EA-A5D1-BAB643D566EA}" sourceName="Chapter">
  <pivotTables>
    <pivotTable tabId="2" name="PivotTable1"/>
  </pivotTables>
  <data>
    <tabular pivotCacheId="1">
      <items count="22">
        <i x="0" s="1"/>
        <i x="1" s="1"/>
        <i x="2" s="1"/>
        <i x="3" s="1"/>
        <i x="4" s="1"/>
        <i x="5" s="1"/>
        <i x="6" s="1"/>
        <i x="7" s="1"/>
        <i x="8" s="1"/>
        <i x="9" s="1"/>
        <i x="10" s="1"/>
        <i x="11" s="1"/>
        <i x="12" s="1"/>
        <i x="13" s="1"/>
        <i x="19" nd="1"/>
        <i x="21" nd="1"/>
        <i x="16" nd="1"/>
        <i x="17" nd="1"/>
        <i x="14" nd="1"/>
        <i x="18" nd="1"/>
        <i x="20" nd="1"/>
        <i x="15"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ection 1" xr10:uid="{53351F9F-EABC-48F5-87D4-AFFD78B87358}" cache="Slicer_Section" caption="Section" style="SlicerStyleLight1 - Custom" rowHeight="241300"/>
  <slicer name="Chapter" xr10:uid="{F30C6338-5202-44C6-8AFC-925B9A81F0BD}" cache="Slicer_Chapter" caption="Chapter" style="SlicerStyleLight1 - Custom"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EF3ADBB-56F4-445F-BE64-5001C281D8EE}" name="Table2" displayName="Table2" ref="A1:C80" totalsRowShown="0">
  <autoFilter ref="A1:C80" xr:uid="{139F5261-BDFB-430B-8640-BB927CA98C24}"/>
  <tableColumns count="3">
    <tableColumn id="1" xr3:uid="{2E1E70D4-D5BF-495D-8A99-6C64963DEB23}" name="Chapter"/>
    <tableColumn id="2" xr3:uid="{3426C1EF-412F-4767-B557-9BE6923CB87D}" name="Section"/>
    <tableColumn id="3" xr3:uid="{DCFFC118-27DB-4DBD-A9D5-18E17A78D1C9}" name="Tim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8DF3F66-117D-4B1A-B8EE-19310E7CB31A}" name="WeekOptions" displayName="WeekOptions" ref="A1:A17" totalsRowShown="0">
  <autoFilter ref="A1:A17" xr:uid="{2EFF808D-A93A-4ACD-8589-F65EF6437CFD}"/>
  <tableColumns count="1">
    <tableColumn id="1" xr3:uid="{6DA3592B-A520-4907-B409-6F7256A29E7E}" name="Weeks"/>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55E1C-8F3F-41C9-9EE1-D97EF43BEA0F}">
  <sheetPr codeName="Sheet1">
    <pageSetUpPr autoPageBreaks="0" fitToPage="1"/>
  </sheetPr>
  <dimension ref="A1:G187"/>
  <sheetViews>
    <sheetView showGridLines="0" tabSelected="1" zoomScaleNormal="100" workbookViewId="0">
      <selection activeCell="G27" sqref="G27"/>
    </sheetView>
  </sheetViews>
  <sheetFormatPr defaultRowHeight="15" x14ac:dyDescent="0.25"/>
  <cols>
    <col min="1" max="1" width="35.140625" style="2" customWidth="1"/>
    <col min="2" max="2" width="42.140625" style="29" bestFit="1" customWidth="1"/>
    <col min="3" max="3" width="7.140625" style="2" bestFit="1" customWidth="1"/>
    <col min="4" max="4" width="17.140625" style="4" hidden="1" customWidth="1"/>
    <col min="5" max="5" width="9.140625" style="24"/>
    <col min="6" max="6" width="25.85546875" style="24" customWidth="1"/>
    <col min="7" max="7" width="84.85546875" style="27" customWidth="1"/>
    <col min="8" max="76" width="45.85546875" style="24" bestFit="1" customWidth="1"/>
    <col min="77" max="77" width="11.28515625" style="24" bestFit="1" customWidth="1"/>
    <col min="78" max="84" width="27.140625" style="24" bestFit="1" customWidth="1"/>
    <col min="85" max="85" width="12.140625" style="24" bestFit="1" customWidth="1"/>
    <col min="86" max="86" width="11.28515625" style="24" bestFit="1" customWidth="1"/>
    <col min="87" max="16384" width="9.140625" style="24"/>
  </cols>
  <sheetData>
    <row r="1" spans="1:7" ht="65.25" customHeight="1" x14ac:dyDescent="0.25"/>
    <row r="2" spans="1:7" s="12" customFormat="1" ht="27" customHeight="1" x14ac:dyDescent="0.35">
      <c r="A2" s="6" t="s">
        <v>4</v>
      </c>
      <c r="B2" s="7" t="s">
        <v>17</v>
      </c>
      <c r="C2" s="8" t="s">
        <v>5</v>
      </c>
      <c r="D2" s="9"/>
      <c r="E2" s="10" t="s">
        <v>8</v>
      </c>
      <c r="F2" s="11"/>
      <c r="G2" s="10" t="s">
        <v>10</v>
      </c>
    </row>
    <row r="3" spans="1:7" s="18" customFormat="1" ht="23.25" customHeight="1" x14ac:dyDescent="0.25">
      <c r="A3" s="13" t="s">
        <v>9</v>
      </c>
      <c r="B3" s="14" t="s">
        <v>11</v>
      </c>
      <c r="C3" s="15">
        <f>GETPIVOTDATA("Time",$C$6)</f>
        <v>4325</v>
      </c>
      <c r="D3" s="16"/>
      <c r="E3" s="17"/>
      <c r="F3" s="17"/>
      <c r="G3" s="33" t="s">
        <v>110</v>
      </c>
    </row>
    <row r="4" spans="1:7" s="18" customFormat="1" ht="24" customHeight="1" x14ac:dyDescent="0.25">
      <c r="A4" s="5">
        <v>13</v>
      </c>
      <c r="B4" s="14" t="s">
        <v>12</v>
      </c>
      <c r="C4" s="19">
        <f>(GETPIVOTDATA("Time",$C$6))/A4</f>
        <v>332.69230769230768</v>
      </c>
      <c r="D4" s="16"/>
      <c r="E4" s="17"/>
      <c r="F4" s="17"/>
      <c r="G4" s="33"/>
    </row>
    <row r="5" spans="1:7" s="18" customFormat="1" x14ac:dyDescent="0.25">
      <c r="A5" s="19"/>
      <c r="B5" s="20"/>
      <c r="C5" s="13"/>
      <c r="D5" s="21"/>
      <c r="E5" s="17"/>
      <c r="F5" s="17"/>
      <c r="G5" s="33"/>
    </row>
    <row r="6" spans="1:7" ht="30" x14ac:dyDescent="0.25">
      <c r="A6" s="13" t="s">
        <v>6</v>
      </c>
      <c r="B6" s="30" t="s">
        <v>16</v>
      </c>
      <c r="C6" s="22" t="s">
        <v>15</v>
      </c>
      <c r="D6" t="s">
        <v>2</v>
      </c>
      <c r="E6" s="23"/>
      <c r="F6" s="23"/>
      <c r="G6" s="33"/>
    </row>
    <row r="7" spans="1:7" x14ac:dyDescent="0.25">
      <c r="A7" s="1" t="str">
        <f>(
IF(ROUNDUP(D7/$C$4,0)=1,"1st  week",
IF(ROUNDUP(D7/$C$4,0)=2,"2nd  week",
IF(ROUNDUP(D7/$C$4,0)=3,"3rd  week",
IF(ROUNDUP(D7/$C$4,0)=4,"4th  week",
IF(ROUNDUP(D7/$C$4,0)=5,"5th  week",
IF(ROUNDUP(D7/$C$4,0)=6,"6th  week",
IF(ROUNDUP(D7/$C$4,0)=7,"7th  week",
IF(ROUNDUP(D7/$C$4,0)=8,"8th  week",
IF(ROUNDUP(D7/$C$4,0)=9,"9th  week",
IF(ROUNDUP(D7/$C$4,0)=10,"10th  week",
IF(ROUNDUP(D7/$C$4,0)=11,"11th  week",
IF(ROUNDUP(D7/$C$4,0)=12,"12th  week",
IF(ROUNDUP(D7/$C$4,0)=13,"13th  week",
IF(ROUNDUP(D7/$C$4,0)=14,"14th  week",
IF(ROUNDUP(D7/$C$4,0)=15,"15th  week",
IF(ROUNDUP(D7/$C$4,0)=16,"16th  week",
IF(ROUNDUP(D7/$C$4,0)=17,"17th  week",
IF(ROUNDUP(D7/$C$4,0)=18,"18th  week",
IF(ROUNDUP(D7/$C$4,0)=19,"19th  week",
IF(ROUNDUP(D7/$C$4,0)=20,"20th  week",
IF(ROUNDUP(D7/$C$4,0)=21,"21th  week",
IF(ROUNDUP(D7/$C$4,0)=22,"22th  week",
IF(ROUNDUP(D7/$C$4,0)=23,"23th  week",
IF(ROUNDUP(D7/$C$4,0)=24,"24th  week",
IF(ROUNDUP(D7/$C$4,0)=25,"25th  week",
IF(ROUNDUP(D7/$C$4,0)=26,"26th  week",
IF(ROUNDUP(D7/$C$4,0)=27,"27th  week",
IF(ROUNDUP(D7/$C$4,0)=28,"28th  week",
IF(ROUNDUP(D7/$C$4,0)=29,"29th  week",
IF(ROUNDUP(D7/$C$4,0)=30,"30th  week",
IF(ROUNDUP(D7/$C$4,0)=31,"31st  week",
IF(ROUNDUP(D7/$C$4,0)=32,"32nd  week",
IF(ROUNDUP(D7/$C$4,0)=33,"33th  week",
IF(ROUNDUP(D7/$C$4,0)=34,"34th  week",
IF(ROUNDUP(D7/$C$4,0)=35,"35th  week",
IF(ROUNDUP(D7/$C$4,0)=36,"36th  week",
IF(ROUNDUP(D7/$C$4,0)=37,"37th  week",
IF(ROUNDUP(D7/$C$4,0)=38,"38th  week",
IF(ROUNDUP(D7/$C$4,0)=39,"39th  week",
IF(ROUNDUP(D7/$C$4,0)=40,"40th  week",
IF(D7="0", " ",
))))))))))
))))))))))
))))))))))
))))))))))
))</f>
        <v>1st  week</v>
      </c>
      <c r="B7" s="25" t="s">
        <v>56</v>
      </c>
      <c r="C7" s="26">
        <v>24</v>
      </c>
      <c r="D7" s="3">
        <f>(
IF(ISNUMBER(SEARCH("Grand Total",$B7)),"0",
IF(ISBLANK($C7), "0", SUM($C$7:C7)
))
)</f>
        <v>24</v>
      </c>
      <c r="E7" s="23"/>
      <c r="F7" s="23"/>
      <c r="G7" s="33"/>
    </row>
    <row r="8" spans="1:7" x14ac:dyDescent="0.25">
      <c r="A8" s="1" t="str">
        <f t="shared" ref="A8:A71" si="0">(
IF(ROUNDUP(D8/$C$4,0)=1,"1st  week",
IF(ROUNDUP(D8/$C$4,0)=2,"2nd  week",
IF(ROUNDUP(D8/$C$4,0)=3,"3rd  week",
IF(ROUNDUP(D8/$C$4,0)=4,"4th  week",
IF(ROUNDUP(D8/$C$4,0)=5,"5th  week",
IF(ROUNDUP(D8/$C$4,0)=6,"6th  week",
IF(ROUNDUP(D8/$C$4,0)=7,"7th  week",
IF(ROUNDUP(D8/$C$4,0)=8,"8th  week",
IF(ROUNDUP(D8/$C$4,0)=9,"9th  week",
IF(ROUNDUP(D8/$C$4,0)=10,"10th  week",
IF(ROUNDUP(D8/$C$4,0)=11,"11th  week",
IF(ROUNDUP(D8/$C$4,0)=12,"12th  week",
IF(ROUNDUP(D8/$C$4,0)=13,"13th  week",
IF(ROUNDUP(D8/$C$4,0)=14,"14th  week",
IF(ROUNDUP(D8/$C$4,0)=15,"15th  week",
IF(ROUNDUP(D8/$C$4,0)=16,"16th  week",
IF(ROUNDUP(D8/$C$4,0)=17,"17th  week",
IF(ROUNDUP(D8/$C$4,0)=18,"18th  week",
IF(ROUNDUP(D8/$C$4,0)=19,"19th  week",
IF(ROUNDUP(D8/$C$4,0)=20,"20th  week",
IF(ROUNDUP(D8/$C$4,0)=21,"21th  week",
IF(ROUNDUP(D8/$C$4,0)=22,"22th  week",
IF(ROUNDUP(D8/$C$4,0)=23,"23th  week",
IF(ROUNDUP(D8/$C$4,0)=24,"24th  week",
IF(ROUNDUP(D8/$C$4,0)=25,"25th  week",
IF(ROUNDUP(D8/$C$4,0)=26,"26th  week",
IF(ROUNDUP(D8/$C$4,0)=27,"27th  week",
IF(ROUNDUP(D8/$C$4,0)=28,"28th  week",
IF(ROUNDUP(D8/$C$4,0)=29,"29th  week",
IF(ROUNDUP(D8/$C$4,0)=30,"30th  week",
IF(ROUNDUP(D8/$C$4,0)=31,"31st  week",
IF(ROUNDUP(D8/$C$4,0)=32,"32nd  week",
IF(ROUNDUP(D8/$C$4,0)=33,"33th  week",
IF(ROUNDUP(D8/$C$4,0)=34,"34th  week",
IF(ROUNDUP(D8/$C$4,0)=35,"35th  week",
IF(ROUNDUP(D8/$C$4,0)=36,"36th  week",
IF(ROUNDUP(D8/$C$4,0)=37,"37th  week",
IF(ROUNDUP(D8/$C$4,0)=38,"38th  week",
IF(ROUNDUP(D8/$C$4,0)=39,"39th  week",
IF(ROUNDUP(D8/$C$4,0)=40,"40th  week",
IF(D8="0", " ",
))))))))))
))))))))))
))))))))))
))))))))))
))</f>
        <v>1st  week</v>
      </c>
      <c r="B8" s="25" t="s">
        <v>57</v>
      </c>
      <c r="C8" s="26">
        <v>24</v>
      </c>
      <c r="D8" s="3">
        <f>(
IF(ISNUMBER(SEARCH("Grand Total",$B8)),"0",
IF(ISBLANK($C8), "0", SUM($C$7:C8)
))
)</f>
        <v>48</v>
      </c>
      <c r="E8" s="23"/>
      <c r="F8" s="23"/>
      <c r="G8" s="33"/>
    </row>
    <row r="9" spans="1:7" x14ac:dyDescent="0.25">
      <c r="A9" s="1" t="str">
        <f t="shared" si="0"/>
        <v>1st  week</v>
      </c>
      <c r="B9" s="25" t="s">
        <v>58</v>
      </c>
      <c r="C9" s="26">
        <v>26</v>
      </c>
      <c r="D9" s="3">
        <f>(
IF(ISNUMBER(SEARCH("Grand Total",$B9)),"0",
IF(ISBLANK($C9), "0", SUM($C$7:C9)
))
)</f>
        <v>74</v>
      </c>
      <c r="E9" s="23"/>
      <c r="F9" s="23"/>
      <c r="G9" s="33"/>
    </row>
    <row r="10" spans="1:7" x14ac:dyDescent="0.25">
      <c r="A10" s="1" t="str">
        <f t="shared" si="0"/>
        <v>1st  week</v>
      </c>
      <c r="B10" s="25" t="s">
        <v>59</v>
      </c>
      <c r="C10" s="26">
        <v>45</v>
      </c>
      <c r="D10" s="3">
        <f>(
IF(ISNUMBER(SEARCH("Grand Total",$B10)),"0",
IF(ISBLANK($C10), "0", SUM($C$7:C10)
))
)</f>
        <v>119</v>
      </c>
      <c r="E10" s="23"/>
      <c r="F10" s="23"/>
      <c r="G10" s="33"/>
    </row>
    <row r="11" spans="1:7" x14ac:dyDescent="0.25">
      <c r="A11" s="1" t="str">
        <f t="shared" si="0"/>
        <v>1st  week</v>
      </c>
      <c r="B11" s="25" t="s">
        <v>60</v>
      </c>
      <c r="C11" s="26">
        <v>52</v>
      </c>
      <c r="D11" s="3">
        <f>(
IF(ISNUMBER(SEARCH("Grand Total",$B11)),"0",
IF(ISBLANK($C11), "0", SUM($C$7:C11)
))
)</f>
        <v>171</v>
      </c>
      <c r="E11" s="23"/>
      <c r="F11" s="23"/>
      <c r="G11" s="33"/>
    </row>
    <row r="12" spans="1:7" x14ac:dyDescent="0.25">
      <c r="A12" s="1" t="str">
        <f t="shared" si="0"/>
        <v>1st  week</v>
      </c>
      <c r="B12" s="25" t="s">
        <v>61</v>
      </c>
      <c r="C12" s="26">
        <v>84</v>
      </c>
      <c r="D12" s="3">
        <f>(
IF(ISNUMBER(SEARCH("Grand Total",$B12)),"0",
IF(ISBLANK($C12), "0", SUM($C$7:C12)
))
)</f>
        <v>255</v>
      </c>
      <c r="E12" s="23"/>
      <c r="F12" s="23"/>
      <c r="G12" s="33"/>
    </row>
    <row r="13" spans="1:7" x14ac:dyDescent="0.25">
      <c r="A13" s="1" t="str">
        <f t="shared" si="0"/>
        <v>1st  week</v>
      </c>
      <c r="B13" s="25" t="s">
        <v>62</v>
      </c>
      <c r="C13" s="26">
        <v>32</v>
      </c>
      <c r="D13" s="3">
        <f>(
IF(ISNUMBER(SEARCH("Grand Total",$B13)),"0",
IF(ISBLANK($C13), "0", SUM($C$7:C13)
))
)</f>
        <v>287</v>
      </c>
      <c r="E13" s="23"/>
      <c r="F13" s="23"/>
      <c r="G13" s="33"/>
    </row>
    <row r="14" spans="1:7" x14ac:dyDescent="0.25">
      <c r="A14" s="1" t="str">
        <f t="shared" si="0"/>
        <v>1st  week</v>
      </c>
      <c r="B14" s="25" t="s">
        <v>63</v>
      </c>
      <c r="C14" s="26">
        <v>34</v>
      </c>
      <c r="D14" s="3">
        <f>(
IF(ISNUMBER(SEARCH("Grand Total",$B14)),"0",
IF(ISBLANK($C14), "0", SUM($C$7:C14)
))
)</f>
        <v>321</v>
      </c>
      <c r="G14" s="33"/>
    </row>
    <row r="15" spans="1:7" x14ac:dyDescent="0.25">
      <c r="A15" s="1" t="str">
        <f t="shared" si="0"/>
        <v>2nd  week</v>
      </c>
      <c r="B15" s="25" t="s">
        <v>64</v>
      </c>
      <c r="C15" s="26">
        <v>30</v>
      </c>
      <c r="D15" s="3">
        <f>(
IF(ISNUMBER(SEARCH("Grand Total",$B15)),"0",
IF(ISBLANK($C15), "0", SUM($C$7:C15)
))
)</f>
        <v>351</v>
      </c>
      <c r="G15" s="33"/>
    </row>
    <row r="16" spans="1:7" x14ac:dyDescent="0.25">
      <c r="A16" s="1" t="str">
        <f t="shared" si="0"/>
        <v>2nd  week</v>
      </c>
      <c r="B16" s="25" t="s">
        <v>65</v>
      </c>
      <c r="C16" s="26">
        <v>31</v>
      </c>
      <c r="D16" s="3">
        <f>(
IF(ISNUMBER(SEARCH("Grand Total",$B16)),"0",
IF(ISBLANK($C16), "0", SUM($C$7:C16)
))
)</f>
        <v>382</v>
      </c>
      <c r="G16" s="33"/>
    </row>
    <row r="17" spans="1:7" x14ac:dyDescent="0.25">
      <c r="A17" s="1" t="str">
        <f t="shared" si="0"/>
        <v>2nd  week</v>
      </c>
      <c r="B17" s="25" t="s">
        <v>66</v>
      </c>
      <c r="C17" s="26">
        <v>33</v>
      </c>
      <c r="D17" s="3">
        <f>(
IF(ISNUMBER(SEARCH("Grand Total",$B17)),"0",
IF(ISBLANK($C17), "0", SUM($C$7:C17)
))
)</f>
        <v>415</v>
      </c>
      <c r="G17" s="33"/>
    </row>
    <row r="18" spans="1:7" x14ac:dyDescent="0.25">
      <c r="A18" s="1" t="str">
        <f t="shared" si="0"/>
        <v>2nd  week</v>
      </c>
      <c r="B18" s="25" t="s">
        <v>67</v>
      </c>
      <c r="C18" s="26">
        <v>77</v>
      </c>
      <c r="D18" s="3">
        <f>(
IF(ISNUMBER(SEARCH("Grand Total",$B18)),"0",
IF(ISBLANK($C18), "0", SUM($C$7:C18)
))
)</f>
        <v>492</v>
      </c>
      <c r="G18" s="33"/>
    </row>
    <row r="19" spans="1:7" x14ac:dyDescent="0.25">
      <c r="A19" s="1" t="str">
        <f t="shared" si="0"/>
        <v>2nd  week</v>
      </c>
      <c r="B19" s="25" t="s">
        <v>68</v>
      </c>
      <c r="C19" s="26">
        <v>62</v>
      </c>
      <c r="D19" s="3">
        <f>(
IF(ISNUMBER(SEARCH("Grand Total",$B19)),"0",
IF(ISBLANK($C19), "0", SUM($C$7:C19)
))
)</f>
        <v>554</v>
      </c>
      <c r="G19" s="33"/>
    </row>
    <row r="20" spans="1:7" x14ac:dyDescent="0.25">
      <c r="A20" s="1" t="str">
        <f t="shared" si="0"/>
        <v>2nd  week</v>
      </c>
      <c r="B20" s="25" t="s">
        <v>69</v>
      </c>
      <c r="C20" s="26">
        <v>43</v>
      </c>
      <c r="D20" s="3">
        <f>(
IF(ISNUMBER(SEARCH("Grand Total",$B20)),"0",
IF(ISBLANK($C20), "0", SUM($C$7:C20)
))
)</f>
        <v>597</v>
      </c>
      <c r="G20" s="33"/>
    </row>
    <row r="21" spans="1:7" x14ac:dyDescent="0.25">
      <c r="A21" s="1" t="str">
        <f t="shared" si="0"/>
        <v>3rd  week</v>
      </c>
      <c r="B21" s="25" t="s">
        <v>70</v>
      </c>
      <c r="C21" s="26">
        <v>101</v>
      </c>
      <c r="D21" s="3">
        <f>(
IF(ISNUMBER(SEARCH("Grand Total",$B21)),"0",
IF(ISBLANK($C21), "0", SUM($C$7:C21)
))
)</f>
        <v>698</v>
      </c>
      <c r="G21" s="33"/>
    </row>
    <row r="22" spans="1:7" x14ac:dyDescent="0.25">
      <c r="A22" s="1" t="str">
        <f t="shared" si="0"/>
        <v>3rd  week</v>
      </c>
      <c r="B22" s="25" t="s">
        <v>71</v>
      </c>
      <c r="C22" s="26">
        <v>38</v>
      </c>
      <c r="D22" s="3">
        <f>(
IF(ISNUMBER(SEARCH("Grand Total",$B22)),"0",
IF(ISBLANK($C22), "0", SUM($C$7:C22)
))
)</f>
        <v>736</v>
      </c>
      <c r="G22" s="33"/>
    </row>
    <row r="23" spans="1:7" x14ac:dyDescent="0.25">
      <c r="A23" s="1" t="str">
        <f t="shared" si="0"/>
        <v>3rd  week</v>
      </c>
      <c r="B23" s="25" t="s">
        <v>72</v>
      </c>
      <c r="C23" s="26">
        <v>49</v>
      </c>
      <c r="D23" s="3">
        <f>(
IF(ISNUMBER(SEARCH("Grand Total",$B23)),"0",
IF(ISBLANK($C23), "0", SUM($C$7:C23)
))
)</f>
        <v>785</v>
      </c>
      <c r="G23" s="33"/>
    </row>
    <row r="24" spans="1:7" x14ac:dyDescent="0.25">
      <c r="A24" s="1" t="str">
        <f t="shared" si="0"/>
        <v>3rd  week</v>
      </c>
      <c r="B24" s="25" t="s">
        <v>73</v>
      </c>
      <c r="C24" s="26">
        <v>47</v>
      </c>
      <c r="D24" s="3">
        <f>(
IF(ISNUMBER(SEARCH("Grand Total",$B24)),"0",
IF(ISBLANK($C24), "0", SUM($C$7:C24)
))
)</f>
        <v>832</v>
      </c>
    </row>
    <row r="25" spans="1:7" x14ac:dyDescent="0.25">
      <c r="A25" s="1" t="str">
        <f t="shared" si="0"/>
        <v>3rd  week</v>
      </c>
      <c r="B25" s="25" t="s">
        <v>74</v>
      </c>
      <c r="C25" s="26">
        <v>63</v>
      </c>
      <c r="D25" s="3">
        <f>(
IF(ISNUMBER(SEARCH("Grand Total",$B25)),"0",
IF(ISBLANK($C25), "0", SUM($C$7:C25)
))
)</f>
        <v>895</v>
      </c>
    </row>
    <row r="26" spans="1:7" x14ac:dyDescent="0.25">
      <c r="A26" s="1" t="str">
        <f t="shared" si="0"/>
        <v>3rd  week</v>
      </c>
      <c r="B26" s="25" t="s">
        <v>75</v>
      </c>
      <c r="C26" s="26">
        <v>41</v>
      </c>
      <c r="D26" s="3">
        <f>(
IF(ISNUMBER(SEARCH("Grand Total",$B26)),"0",
IF(ISBLANK($C26), "0", SUM($C$7:C26)
))
)</f>
        <v>936</v>
      </c>
    </row>
    <row r="27" spans="1:7" x14ac:dyDescent="0.25">
      <c r="A27" s="1" t="str">
        <f t="shared" si="0"/>
        <v>3rd  week</v>
      </c>
      <c r="B27" s="25" t="s">
        <v>76</v>
      </c>
      <c r="C27" s="26">
        <v>22</v>
      </c>
      <c r="D27" s="3">
        <f>(
IF(ISNUMBER(SEARCH("Grand Total",$B27)),"0",
IF(ISBLANK($C27), "0", SUM($C$7:C27)
))
)</f>
        <v>958</v>
      </c>
    </row>
    <row r="28" spans="1:7" x14ac:dyDescent="0.25">
      <c r="A28" s="1" t="str">
        <f t="shared" si="0"/>
        <v>3rd  week</v>
      </c>
      <c r="B28" s="25" t="s">
        <v>77</v>
      </c>
      <c r="C28" s="26">
        <v>24</v>
      </c>
      <c r="D28" s="3">
        <f>(
IF(ISNUMBER(SEARCH("Grand Total",$B28)),"0",
IF(ISBLANK($C28), "0", SUM($C$7:C28)
))
)</f>
        <v>982</v>
      </c>
    </row>
    <row r="29" spans="1:7" x14ac:dyDescent="0.25">
      <c r="A29" s="1" t="str">
        <f t="shared" si="0"/>
        <v>4th  week</v>
      </c>
      <c r="B29" s="25" t="s">
        <v>78</v>
      </c>
      <c r="C29" s="26">
        <v>45</v>
      </c>
      <c r="D29" s="3">
        <f>(
IF(ISNUMBER(SEARCH("Grand Total",$B29)),"0",
IF(ISBLANK($C29), "0", SUM($C$7:C29)
))
)</f>
        <v>1027</v>
      </c>
    </row>
    <row r="30" spans="1:7" x14ac:dyDescent="0.25">
      <c r="A30" s="1" t="str">
        <f t="shared" si="0"/>
        <v>4th  week</v>
      </c>
      <c r="B30" s="25" t="s">
        <v>79</v>
      </c>
      <c r="C30" s="26">
        <v>28</v>
      </c>
      <c r="D30" s="3">
        <f>(
IF(ISNUMBER(SEARCH("Grand Total",$B30)),"0",
IF(ISBLANK($C30), "0", SUM($C$7:C30)
))
)</f>
        <v>1055</v>
      </c>
    </row>
    <row r="31" spans="1:7" x14ac:dyDescent="0.25">
      <c r="A31" s="1" t="str">
        <f t="shared" si="0"/>
        <v>4th  week</v>
      </c>
      <c r="B31" s="25" t="s">
        <v>80</v>
      </c>
      <c r="C31" s="26">
        <v>111</v>
      </c>
      <c r="D31" s="3">
        <f>(
IF(ISNUMBER(SEARCH("Grand Total",$B31)),"0",
IF(ISBLANK($C31), "0", SUM($C$7:C31)
))
)</f>
        <v>1166</v>
      </c>
    </row>
    <row r="32" spans="1:7" x14ac:dyDescent="0.25">
      <c r="A32" s="1" t="str">
        <f t="shared" si="0"/>
        <v>4th  week</v>
      </c>
      <c r="B32" s="25" t="s">
        <v>81</v>
      </c>
      <c r="C32" s="26">
        <v>35</v>
      </c>
      <c r="D32" s="3">
        <f>(
IF(ISNUMBER(SEARCH("Grand Total",$B32)),"0",
IF(ISBLANK($C32), "0", SUM($C$7:C32)
))
)</f>
        <v>1201</v>
      </c>
    </row>
    <row r="33" spans="1:4" x14ac:dyDescent="0.25">
      <c r="A33" s="1" t="str">
        <f t="shared" si="0"/>
        <v>4th  week</v>
      </c>
      <c r="B33" s="25" t="s">
        <v>82</v>
      </c>
      <c r="C33" s="26">
        <v>69</v>
      </c>
      <c r="D33" s="3">
        <f>(
IF(ISNUMBER(SEARCH("Grand Total",$B33)),"0",
IF(ISBLANK($C33), "0", SUM($C$7:C33)
))
)</f>
        <v>1270</v>
      </c>
    </row>
    <row r="34" spans="1:4" x14ac:dyDescent="0.25">
      <c r="A34" s="1" t="str">
        <f t="shared" si="0"/>
        <v>4th  week</v>
      </c>
      <c r="B34" s="25" t="s">
        <v>83</v>
      </c>
      <c r="C34" s="26">
        <v>50</v>
      </c>
      <c r="D34" s="3">
        <f>(
IF(ISNUMBER(SEARCH("Grand Total",$B34)),"0",
IF(ISBLANK($C34), "0", SUM($C$7:C34)
))
)</f>
        <v>1320</v>
      </c>
    </row>
    <row r="35" spans="1:4" x14ac:dyDescent="0.25">
      <c r="A35" s="1" t="str">
        <f t="shared" si="0"/>
        <v>5th  week</v>
      </c>
      <c r="B35" s="25" t="s">
        <v>84</v>
      </c>
      <c r="C35" s="26">
        <v>44</v>
      </c>
      <c r="D35" s="3">
        <f>(
IF(ISNUMBER(SEARCH("Grand Total",$B35)),"0",
IF(ISBLANK($C35), "0", SUM($C$7:C35)
))
)</f>
        <v>1364</v>
      </c>
    </row>
    <row r="36" spans="1:4" x14ac:dyDescent="0.25">
      <c r="A36" s="1" t="str">
        <f t="shared" si="0"/>
        <v>5th  week</v>
      </c>
      <c r="B36" s="25" t="s">
        <v>85</v>
      </c>
      <c r="C36" s="26">
        <v>30</v>
      </c>
      <c r="D36" s="3">
        <f>(
IF(ISNUMBER(SEARCH("Grand Total",$B36)),"0",
IF(ISBLANK($C36), "0", SUM($C$7:C36)
))
)</f>
        <v>1394</v>
      </c>
    </row>
    <row r="37" spans="1:4" x14ac:dyDescent="0.25">
      <c r="A37" s="1" t="str">
        <f t="shared" si="0"/>
        <v>5th  week</v>
      </c>
      <c r="B37" s="25" t="s">
        <v>86</v>
      </c>
      <c r="C37" s="26">
        <v>57</v>
      </c>
      <c r="D37" s="3">
        <f>(
IF(ISNUMBER(SEARCH("Grand Total",$B37)),"0",
IF(ISBLANK($C37), "0", SUM($C$7:C37)
))
)</f>
        <v>1451</v>
      </c>
    </row>
    <row r="38" spans="1:4" x14ac:dyDescent="0.25">
      <c r="A38" s="1" t="str">
        <f t="shared" si="0"/>
        <v>5th  week</v>
      </c>
      <c r="B38" s="25" t="s">
        <v>87</v>
      </c>
      <c r="C38" s="26">
        <v>146</v>
      </c>
      <c r="D38" s="3">
        <f>(
IF(ISNUMBER(SEARCH("Grand Total",$B38)),"0",
IF(ISBLANK($C38), "0", SUM($C$7:C38)
))
)</f>
        <v>1597</v>
      </c>
    </row>
    <row r="39" spans="1:4" x14ac:dyDescent="0.25">
      <c r="A39" s="1" t="str">
        <f t="shared" si="0"/>
        <v>6th  week</v>
      </c>
      <c r="B39" s="25" t="s">
        <v>88</v>
      </c>
      <c r="C39" s="26">
        <v>112</v>
      </c>
      <c r="D39" s="3">
        <f>(
IF(ISNUMBER(SEARCH("Grand Total",$B39)),"0",
IF(ISBLANK($C39), "0", SUM($C$7:C39)
))
)</f>
        <v>1709</v>
      </c>
    </row>
    <row r="40" spans="1:4" x14ac:dyDescent="0.25">
      <c r="A40" s="1" t="str">
        <f t="shared" si="0"/>
        <v>6th  week</v>
      </c>
      <c r="B40" s="25" t="s">
        <v>89</v>
      </c>
      <c r="C40" s="26">
        <v>126</v>
      </c>
      <c r="D40" s="3">
        <f>(
IF(ISNUMBER(SEARCH("Grand Total",$B40)),"0",
IF(ISBLANK($C40), "0", SUM($C$7:C40)
))
)</f>
        <v>1835</v>
      </c>
    </row>
    <row r="41" spans="1:4" x14ac:dyDescent="0.25">
      <c r="A41" s="1" t="str">
        <f t="shared" si="0"/>
        <v>6th  week</v>
      </c>
      <c r="B41" s="25" t="s">
        <v>90</v>
      </c>
      <c r="C41" s="26">
        <v>58</v>
      </c>
      <c r="D41" s="3">
        <f>(
IF(ISNUMBER(SEARCH("Grand Total",$B41)),"0",
IF(ISBLANK($C41), "0", SUM($C$7:C41)
))
)</f>
        <v>1893</v>
      </c>
    </row>
    <row r="42" spans="1:4" x14ac:dyDescent="0.25">
      <c r="A42" s="1" t="str">
        <f t="shared" si="0"/>
        <v>6th  week</v>
      </c>
      <c r="B42" s="25" t="s">
        <v>91</v>
      </c>
      <c r="C42" s="26">
        <v>33</v>
      </c>
      <c r="D42" s="3">
        <f>(
IF(ISNUMBER(SEARCH("Grand Total",$B42)),"0",
IF(ISBLANK($C42), "0", SUM($C$7:C42)
))
)</f>
        <v>1926</v>
      </c>
    </row>
    <row r="43" spans="1:4" x14ac:dyDescent="0.25">
      <c r="A43" s="1" t="str">
        <f t="shared" si="0"/>
        <v>6th  week</v>
      </c>
      <c r="B43" s="25" t="s">
        <v>92</v>
      </c>
      <c r="C43" s="26">
        <v>58</v>
      </c>
      <c r="D43" s="3">
        <f>(
IF(ISNUMBER(SEARCH("Grand Total",$B43)),"0",
IF(ISBLANK($C43), "0", SUM($C$7:C43)
))
)</f>
        <v>1984</v>
      </c>
    </row>
    <row r="44" spans="1:4" x14ac:dyDescent="0.25">
      <c r="A44" s="1" t="str">
        <f t="shared" si="0"/>
        <v>7th  week</v>
      </c>
      <c r="B44" s="25" t="s">
        <v>93</v>
      </c>
      <c r="C44" s="26">
        <v>91</v>
      </c>
      <c r="D44" s="3">
        <f>(
IF(ISNUMBER(SEARCH("Grand Total",$B44)),"0",
IF(ISBLANK($C44), "0", SUM($C$7:C44)
))
)</f>
        <v>2075</v>
      </c>
    </row>
    <row r="45" spans="1:4" x14ac:dyDescent="0.25">
      <c r="A45" s="1" t="str">
        <f t="shared" si="0"/>
        <v>7th  week</v>
      </c>
      <c r="B45" s="25" t="s">
        <v>94</v>
      </c>
      <c r="C45" s="26">
        <v>33</v>
      </c>
      <c r="D45" s="3">
        <f>(
IF(ISNUMBER(SEARCH("Grand Total",$B45)),"0",
IF(ISBLANK($C45), "0", SUM($C$7:C45)
))
)</f>
        <v>2108</v>
      </c>
    </row>
    <row r="46" spans="1:4" x14ac:dyDescent="0.25">
      <c r="A46" s="1" t="str">
        <f t="shared" si="0"/>
        <v>7th  week</v>
      </c>
      <c r="B46" s="25" t="s">
        <v>95</v>
      </c>
      <c r="C46" s="26">
        <v>42</v>
      </c>
      <c r="D46" s="3">
        <f>(
IF(ISNUMBER(SEARCH("Grand Total",$B46)),"0",
IF(ISBLANK($C46), "0", SUM($C$7:C46)
))
)</f>
        <v>2150</v>
      </c>
    </row>
    <row r="47" spans="1:4" x14ac:dyDescent="0.25">
      <c r="A47" s="1" t="str">
        <f t="shared" si="0"/>
        <v>7th  week</v>
      </c>
      <c r="B47" s="25" t="s">
        <v>96</v>
      </c>
      <c r="C47" s="26">
        <v>70</v>
      </c>
      <c r="D47" s="3">
        <f>(
IF(ISNUMBER(SEARCH("Grand Total",$B47)),"0",
IF(ISBLANK($C47), "0", SUM($C$7:C47)
))
)</f>
        <v>2220</v>
      </c>
    </row>
    <row r="48" spans="1:4" x14ac:dyDescent="0.25">
      <c r="A48" s="1" t="str">
        <f t="shared" si="0"/>
        <v>7th  week</v>
      </c>
      <c r="B48" s="25" t="s">
        <v>97</v>
      </c>
      <c r="C48" s="26">
        <v>76</v>
      </c>
      <c r="D48" s="3">
        <f>(
IF(ISNUMBER(SEARCH("Grand Total",$B48)),"0",
IF(ISBLANK($C48), "0", SUM($C$7:C48)
))
)</f>
        <v>2296</v>
      </c>
    </row>
    <row r="49" spans="1:4" x14ac:dyDescent="0.25">
      <c r="A49" s="1" t="str">
        <f t="shared" si="0"/>
        <v>8th  week</v>
      </c>
      <c r="B49" s="25" t="s">
        <v>98</v>
      </c>
      <c r="C49" s="26">
        <v>43</v>
      </c>
      <c r="D49" s="3">
        <f>(
IF(ISNUMBER(SEARCH("Grand Total",$B49)),"0",
IF(ISBLANK($C49), "0", SUM($C$7:C49)
))
)</f>
        <v>2339</v>
      </c>
    </row>
    <row r="50" spans="1:4" x14ac:dyDescent="0.25">
      <c r="A50" s="1" t="str">
        <f t="shared" si="0"/>
        <v>8th  week</v>
      </c>
      <c r="B50" s="25" t="s">
        <v>99</v>
      </c>
      <c r="C50" s="26">
        <v>52</v>
      </c>
      <c r="D50" s="3">
        <f>(
IF(ISNUMBER(SEARCH("Grand Total",$B50)),"0",
IF(ISBLANK($C50), "0", SUM($C$7:C50)
))
)</f>
        <v>2391</v>
      </c>
    </row>
    <row r="51" spans="1:4" x14ac:dyDescent="0.25">
      <c r="A51" s="1" t="str">
        <f t="shared" si="0"/>
        <v>8th  week</v>
      </c>
      <c r="B51" s="25" t="s">
        <v>100</v>
      </c>
      <c r="C51" s="26">
        <v>85</v>
      </c>
      <c r="D51" s="3">
        <f>(
IF(ISNUMBER(SEARCH("Grand Total",$B51)),"0",
IF(ISBLANK($C51), "0", SUM($C$7:C51)
))
)</f>
        <v>2476</v>
      </c>
    </row>
    <row r="52" spans="1:4" x14ac:dyDescent="0.25">
      <c r="A52" s="1" t="str">
        <f t="shared" si="0"/>
        <v>8th  week</v>
      </c>
      <c r="B52" s="25" t="s">
        <v>101</v>
      </c>
      <c r="C52" s="26">
        <v>60</v>
      </c>
      <c r="D52" s="3">
        <f>(
IF(ISNUMBER(SEARCH("Grand Total",$B52)),"0",
IF(ISBLANK($C52), "0", SUM($C$7:C52)
))
)</f>
        <v>2536</v>
      </c>
    </row>
    <row r="53" spans="1:4" x14ac:dyDescent="0.25">
      <c r="A53" s="1" t="str">
        <f t="shared" si="0"/>
        <v>8th  week</v>
      </c>
      <c r="B53" s="25" t="s">
        <v>102</v>
      </c>
      <c r="C53" s="26">
        <v>46</v>
      </c>
      <c r="D53" s="3">
        <f>(
IF(ISNUMBER(SEARCH("Grand Total",$B53)),"0",
IF(ISBLANK($C53), "0", SUM($C$7:C53)
))
)</f>
        <v>2582</v>
      </c>
    </row>
    <row r="54" spans="1:4" x14ac:dyDescent="0.25">
      <c r="A54" s="1" t="str">
        <f t="shared" si="0"/>
        <v>8th  week</v>
      </c>
      <c r="B54" s="25" t="s">
        <v>103</v>
      </c>
      <c r="C54" s="26">
        <v>22</v>
      </c>
      <c r="D54" s="3">
        <f>(
IF(ISNUMBER(SEARCH("Grand Total",$B54)),"0",
IF(ISBLANK($C54), "0", SUM($C$7:C54)
))
)</f>
        <v>2604</v>
      </c>
    </row>
    <row r="55" spans="1:4" x14ac:dyDescent="0.25">
      <c r="A55" s="1" t="str">
        <f t="shared" si="0"/>
        <v>8th  week</v>
      </c>
      <c r="B55" s="25" t="s">
        <v>104</v>
      </c>
      <c r="C55" s="26">
        <v>46</v>
      </c>
      <c r="D55" s="3">
        <f>(
IF(ISNUMBER(SEARCH("Grand Total",$B55)),"0",
IF(ISBLANK($C55), "0", SUM($C$7:C55)
))
)</f>
        <v>2650</v>
      </c>
    </row>
    <row r="56" spans="1:4" x14ac:dyDescent="0.25">
      <c r="A56" s="1" t="str">
        <f t="shared" si="0"/>
        <v>9th  week</v>
      </c>
      <c r="B56" s="25" t="s">
        <v>105</v>
      </c>
      <c r="C56" s="26">
        <v>38</v>
      </c>
      <c r="D56" s="3">
        <f>(
IF(ISNUMBER(SEARCH("Grand Total",$B56)),"0",
IF(ISBLANK($C56), "0", SUM($C$7:C56)
))
)</f>
        <v>2688</v>
      </c>
    </row>
    <row r="57" spans="1:4" x14ac:dyDescent="0.25">
      <c r="A57" s="1" t="str">
        <f t="shared" si="0"/>
        <v>9th  week</v>
      </c>
      <c r="B57" s="25" t="s">
        <v>106</v>
      </c>
      <c r="C57" s="26">
        <v>42</v>
      </c>
      <c r="D57" s="3">
        <f>(
IF(ISNUMBER(SEARCH("Grand Total",$B57)),"0",
IF(ISBLANK($C57), "0", SUM($C$7:C57)
))
)</f>
        <v>2730</v>
      </c>
    </row>
    <row r="58" spans="1:4" x14ac:dyDescent="0.25">
      <c r="A58" s="1" t="str">
        <f t="shared" si="0"/>
        <v>9th  week</v>
      </c>
      <c r="B58" s="25" t="s">
        <v>107</v>
      </c>
      <c r="C58" s="26">
        <v>39</v>
      </c>
      <c r="D58" s="3">
        <f>(
IF(ISNUMBER(SEARCH("Grand Total",$B58)),"0",
IF(ISBLANK($C58), "0", SUM($C$7:C58)
))
)</f>
        <v>2769</v>
      </c>
    </row>
    <row r="59" spans="1:4" x14ac:dyDescent="0.25">
      <c r="A59" s="1" t="str">
        <f t="shared" si="0"/>
        <v>9th  week</v>
      </c>
      <c r="B59" s="25" t="s">
        <v>108</v>
      </c>
      <c r="C59" s="26">
        <v>65</v>
      </c>
      <c r="D59" s="3">
        <f>(
IF(ISNUMBER(SEARCH("Grand Total",$B59)),"0",
IF(ISBLANK($C59), "0", SUM($C$7:C59)
))
)</f>
        <v>2834</v>
      </c>
    </row>
    <row r="60" spans="1:4" x14ac:dyDescent="0.25">
      <c r="A60" s="1" t="str">
        <f t="shared" si="0"/>
        <v>9th  week</v>
      </c>
      <c r="B60" s="25" t="s">
        <v>109</v>
      </c>
      <c r="C60" s="26">
        <v>42</v>
      </c>
      <c r="D60" s="3">
        <f>(
IF(ISNUMBER(SEARCH("Grand Total",$B60)),"0",
IF(ISBLANK($C60), "0", SUM($C$7:C60)
))
)</f>
        <v>2876</v>
      </c>
    </row>
    <row r="61" spans="1:4" x14ac:dyDescent="0.25">
      <c r="A61" s="1" t="str">
        <f t="shared" si="0"/>
        <v>9th  week</v>
      </c>
      <c r="B61" s="25" t="s">
        <v>27</v>
      </c>
      <c r="C61" s="26">
        <v>71</v>
      </c>
      <c r="D61" s="3">
        <f>(
IF(ISNUMBER(SEARCH("Grand Total",$B61)),"0",
IF(ISBLANK($C61), "0", SUM($C$7:C61)
))
)</f>
        <v>2947</v>
      </c>
    </row>
    <row r="62" spans="1:4" x14ac:dyDescent="0.25">
      <c r="A62" s="1" t="str">
        <f t="shared" si="0"/>
        <v>9th  week</v>
      </c>
      <c r="B62" s="25" t="s">
        <v>28</v>
      </c>
      <c r="C62" s="26">
        <v>22</v>
      </c>
      <c r="D62" s="3">
        <f>(
IF(ISNUMBER(SEARCH("Grand Total",$B62)),"0",
IF(ISBLANK($C62), "0", SUM($C$7:C62)
))
)</f>
        <v>2969</v>
      </c>
    </row>
    <row r="63" spans="1:4" x14ac:dyDescent="0.25">
      <c r="A63" s="1" t="str">
        <f t="shared" si="0"/>
        <v>10th  week</v>
      </c>
      <c r="B63" s="25" t="s">
        <v>29</v>
      </c>
      <c r="C63" s="26">
        <v>110</v>
      </c>
      <c r="D63" s="3">
        <f>(
IF(ISNUMBER(SEARCH("Grand Total",$B63)),"0",
IF(ISBLANK($C63), "0", SUM($C$7:C63)
))
)</f>
        <v>3079</v>
      </c>
    </row>
    <row r="64" spans="1:4" x14ac:dyDescent="0.25">
      <c r="A64" s="1" t="str">
        <f t="shared" si="0"/>
        <v>10th  week</v>
      </c>
      <c r="B64" s="25" t="s">
        <v>30</v>
      </c>
      <c r="C64" s="26">
        <v>94</v>
      </c>
      <c r="D64" s="3">
        <f>(
IF(ISNUMBER(SEARCH("Grand Total",$B64)),"0",
IF(ISBLANK($C64), "0", SUM($C$7:C64)
))
)</f>
        <v>3173</v>
      </c>
    </row>
    <row r="65" spans="1:4" x14ac:dyDescent="0.25">
      <c r="A65" s="1" t="str">
        <f t="shared" si="0"/>
        <v>10th  week</v>
      </c>
      <c r="B65" s="25" t="s">
        <v>32</v>
      </c>
      <c r="C65" s="26">
        <v>36</v>
      </c>
      <c r="D65" s="3">
        <f>(
IF(ISNUMBER(SEARCH("Grand Total",$B65)),"0",
IF(ISBLANK($C65), "0", SUM($C$7:C65)
))
)</f>
        <v>3209</v>
      </c>
    </row>
    <row r="66" spans="1:4" x14ac:dyDescent="0.25">
      <c r="A66" s="1" t="str">
        <f t="shared" si="0"/>
        <v>10th  week</v>
      </c>
      <c r="B66" s="25" t="s">
        <v>33</v>
      </c>
      <c r="C66" s="26">
        <v>56</v>
      </c>
      <c r="D66" s="3">
        <f>(
IF(ISNUMBER(SEARCH("Grand Total",$B66)),"0",
IF(ISBLANK($C66), "0", SUM($C$7:C66)
))
)</f>
        <v>3265</v>
      </c>
    </row>
    <row r="67" spans="1:4" x14ac:dyDescent="0.25">
      <c r="A67" s="1" t="str">
        <f t="shared" si="0"/>
        <v>10th  week</v>
      </c>
      <c r="B67" s="25" t="s">
        <v>34</v>
      </c>
      <c r="C67" s="26">
        <v>44</v>
      </c>
      <c r="D67" s="3">
        <f>(
IF(ISNUMBER(SEARCH("Grand Total",$B67)),"0",
IF(ISBLANK($C67), "0", SUM($C$7:C67)
))
)</f>
        <v>3309</v>
      </c>
    </row>
    <row r="68" spans="1:4" x14ac:dyDescent="0.25">
      <c r="A68" s="1" t="str">
        <f t="shared" si="0"/>
        <v>11th  week</v>
      </c>
      <c r="B68" s="25" t="s">
        <v>35</v>
      </c>
      <c r="C68" s="26">
        <v>99</v>
      </c>
      <c r="D68" s="3">
        <f>(
IF(ISNUMBER(SEARCH("Grand Total",$B68)),"0",
IF(ISBLANK($C68), "0", SUM($C$7:C68)
))
)</f>
        <v>3408</v>
      </c>
    </row>
    <row r="69" spans="1:4" x14ac:dyDescent="0.25">
      <c r="A69" s="1" t="str">
        <f t="shared" si="0"/>
        <v>11th  week</v>
      </c>
      <c r="B69" s="25" t="s">
        <v>36</v>
      </c>
      <c r="C69" s="26">
        <v>26</v>
      </c>
      <c r="D69" s="3">
        <f>(
IF(ISNUMBER(SEARCH("Grand Total",$B69)),"0",
IF(ISBLANK($C69), "0", SUM($C$7:C69)
))
)</f>
        <v>3434</v>
      </c>
    </row>
    <row r="70" spans="1:4" x14ac:dyDescent="0.25">
      <c r="A70" s="1" t="str">
        <f t="shared" si="0"/>
        <v>11th  week</v>
      </c>
      <c r="B70" s="25" t="s">
        <v>37</v>
      </c>
      <c r="C70" s="26">
        <v>101</v>
      </c>
      <c r="D70" s="3">
        <f>(
IF(ISNUMBER(SEARCH("Grand Total",$B70)),"0",
IF(ISBLANK($C70), "0", SUM($C$7:C70)
))
)</f>
        <v>3535</v>
      </c>
    </row>
    <row r="71" spans="1:4" x14ac:dyDescent="0.25">
      <c r="A71" s="1" t="str">
        <f t="shared" si="0"/>
        <v>11th  week</v>
      </c>
      <c r="B71" s="25" t="s">
        <v>38</v>
      </c>
      <c r="C71" s="26">
        <v>62</v>
      </c>
      <c r="D71" s="3">
        <f>(
IF(ISNUMBER(SEARCH("Grand Total",$B71)),"0",
IF(ISBLANK($C71), "0", SUM($C$7:C71)
))
)</f>
        <v>3597</v>
      </c>
    </row>
    <row r="72" spans="1:4" x14ac:dyDescent="0.25">
      <c r="A72" s="1" t="str">
        <f t="shared" ref="A72:A77" si="1">(
IF(ROUNDUP(D72/$C$4,0)=1,"1st  week",
IF(ROUNDUP(D72/$C$4,0)=2,"2nd  week",
IF(ROUNDUP(D72/$C$4,0)=3,"3rd  week",
IF(ROUNDUP(D72/$C$4,0)=4,"4th  week",
IF(ROUNDUP(D72/$C$4,0)=5,"5th  week",
IF(ROUNDUP(D72/$C$4,0)=6,"6th  week",
IF(ROUNDUP(D72/$C$4,0)=7,"7th  week",
IF(ROUNDUP(D72/$C$4,0)=8,"8th  week",
IF(ROUNDUP(D72/$C$4,0)=9,"9th  week",
IF(ROUNDUP(D72/$C$4,0)=10,"10th  week",
IF(ROUNDUP(D72/$C$4,0)=11,"11th  week",
IF(ROUNDUP(D72/$C$4,0)=12,"12th  week",
IF(ROUNDUP(D72/$C$4,0)=13,"13th  week",
IF(ROUNDUP(D72/$C$4,0)=14,"14th  week",
IF(ROUNDUP(D72/$C$4,0)=15,"15th  week",
IF(ROUNDUP(D72/$C$4,0)=16,"16th  week",
IF(ROUNDUP(D72/$C$4,0)=17,"17th  week",
IF(ROUNDUP(D72/$C$4,0)=18,"18th  week",
IF(ROUNDUP(D72/$C$4,0)=19,"19th  week",
IF(ROUNDUP(D72/$C$4,0)=20,"20th  week",
IF(ROUNDUP(D72/$C$4,0)=21,"21th  week",
IF(ROUNDUP(D72/$C$4,0)=22,"22th  week",
IF(ROUNDUP(D72/$C$4,0)=23,"23th  week",
IF(ROUNDUP(D72/$C$4,0)=24,"24th  week",
IF(ROUNDUP(D72/$C$4,0)=25,"25th  week",
IF(ROUNDUP(D72/$C$4,0)=26,"26th  week",
IF(ROUNDUP(D72/$C$4,0)=27,"27th  week",
IF(ROUNDUP(D72/$C$4,0)=28,"28th  week",
IF(ROUNDUP(D72/$C$4,0)=29,"29th  week",
IF(ROUNDUP(D72/$C$4,0)=30,"30th  week",
IF(ROUNDUP(D72/$C$4,0)=31,"31st  week",
IF(ROUNDUP(D72/$C$4,0)=32,"32nd  week",
IF(ROUNDUP(D72/$C$4,0)=33,"33th  week",
IF(ROUNDUP(D72/$C$4,0)=34,"34th  week",
IF(ROUNDUP(D72/$C$4,0)=35,"35th  week",
IF(ROUNDUP(D72/$C$4,0)=36,"36th  week",
IF(ROUNDUP(D72/$C$4,0)=37,"37th  week",
IF(ROUNDUP(D72/$C$4,0)=38,"38th  week",
IF(ROUNDUP(D72/$C$4,0)=39,"39th  week",
IF(ROUNDUP(D72/$C$4,0)=40,"40th  week",
IF(D72="0", " ",
))))))))))
))))))))))
))))))))))
))))))))))
))</f>
        <v>11th  week</v>
      </c>
      <c r="B72" s="25" t="s">
        <v>40</v>
      </c>
      <c r="C72" s="26">
        <v>29</v>
      </c>
      <c r="D72" s="3">
        <f>(
IF(ISNUMBER(SEARCH("Grand Total",$B72)),"0",
IF(ISBLANK($C72), "0", SUM($C$7:C72)
))
)</f>
        <v>3626</v>
      </c>
    </row>
    <row r="73" spans="1:4" x14ac:dyDescent="0.25">
      <c r="A73" s="1" t="str">
        <f t="shared" si="1"/>
        <v>11th  week</v>
      </c>
      <c r="B73" s="25" t="s">
        <v>41</v>
      </c>
      <c r="C73" s="26">
        <v>28</v>
      </c>
      <c r="D73" s="3">
        <f>(
IF(ISNUMBER(SEARCH("Grand Total",$B73)),"0",
IF(ISBLANK($C73), "0", SUM($C$7:C73)
))
)</f>
        <v>3654</v>
      </c>
    </row>
    <row r="74" spans="1:4" x14ac:dyDescent="0.25">
      <c r="A74" s="1" t="str">
        <f t="shared" si="1"/>
        <v>12th  week</v>
      </c>
      <c r="B74" s="25" t="s">
        <v>42</v>
      </c>
      <c r="C74" s="26">
        <v>62</v>
      </c>
      <c r="D74" s="3">
        <f>(
IF(ISNUMBER(SEARCH("Grand Total",$B74)),"0",
IF(ISBLANK($C74), "0", SUM($C$7:C74)
))
)</f>
        <v>3716</v>
      </c>
    </row>
    <row r="75" spans="1:4" x14ac:dyDescent="0.25">
      <c r="A75" s="1" t="str">
        <f t="shared" si="1"/>
        <v>12th  week</v>
      </c>
      <c r="B75" s="25" t="s">
        <v>43</v>
      </c>
      <c r="C75" s="26">
        <v>40</v>
      </c>
      <c r="D75" s="3">
        <f>(
IF(ISNUMBER(SEARCH("Grand Total",$B75)),"0",
IF(ISBLANK($C75), "0", SUM($C$7:C75)
))
)</f>
        <v>3756</v>
      </c>
    </row>
    <row r="76" spans="1:4" x14ac:dyDescent="0.25">
      <c r="A76" s="1" t="str">
        <f t="shared" si="1"/>
        <v>12th  week</v>
      </c>
      <c r="B76" s="25" t="s">
        <v>44</v>
      </c>
      <c r="C76" s="26">
        <v>61</v>
      </c>
      <c r="D76" s="3">
        <f>(
IF(ISNUMBER(SEARCH("Grand Total",$B76)),"0",
IF(ISBLANK($C76), "0", SUM($C$7:C76)
))
)</f>
        <v>3817</v>
      </c>
    </row>
    <row r="77" spans="1:4" x14ac:dyDescent="0.25">
      <c r="A77" s="1" t="str">
        <f t="shared" si="1"/>
        <v>12th  week</v>
      </c>
      <c r="B77" s="25" t="s">
        <v>45</v>
      </c>
      <c r="C77" s="26">
        <v>58</v>
      </c>
      <c r="D77" s="3">
        <f>(
IF(ISNUMBER(SEARCH("Grand Total",$B77)),"0",
IF(ISBLANK($C77), "0", SUM($C$7:C77)
))
)</f>
        <v>3875</v>
      </c>
    </row>
    <row r="78" spans="1:4" x14ac:dyDescent="0.25">
      <c r="A78" s="1" t="str">
        <f>(
IF(ROUNDUP(D78/$C$4,0)=1,"1st  week",
IF(ROUNDUP(D78/$C$4,0)=2,"2nd  week",
IF(ROUNDUP(D78/$C$4,0)=3,"3rd  week",
IF(ROUNDUP(D78/$C$4,0)=4,"4th  week",
IF(ROUNDUP(D78/$C$4,0)=5,"5th  week",
IF(ROUNDUP(D78/$C$4,0)=6,"6th  week",
IF(ROUNDUP(D78/$C$4,0)=7,"7th  week",
IF(ROUNDUP(D78/$C$4,0)=8,"8th  week",
IF(ROUNDUP(D78/$C$4,0)=9,"9th  week",
IF(ROUNDUP(D78/$C$4,0)=10,"10th  week",
IF(ROUNDUP(D78/$C$4,0)=11,"11th  week",
IF(ROUNDUP(D78/$C$4,0)=12,"12th  week",
IF(ROUNDUP(D78/$C$4,0)=13,"13th  week",
IF(ROUNDUP(D78/$C$4,0)=14,"14th  week",
IF(ROUNDUP(D78/$C$4,0)=15,"15th  week",
IF(ROUNDUP(D78/$C$4,0)=16,"16th  week",
IF(ROUNDUP(D78/$C$4,0)=17,"17th  week",
IF(ROUNDUP(D78/$C$4,0)=18,"18th  week",
IF(ROUNDUP(D78/$C$4,0)=19,"19th  week",
IF(ROUNDUP(D78/$C$4,0)=20,"20th  week",
IF(ROUNDUP(D78/$C$4,0)=21,"21th  week",
IF(ROUNDUP(D78/$C$4,0)=22,"22th  week",
IF(ROUNDUP(D78/$C$4,0)=23,"23th  week",
IF(ROUNDUP(D78/$C$4,0)=24,"24th  week",
IF(ROUNDUP(D78/$C$4,0)=25,"25th  week",
IF(ROUNDUP(D78/$C$4,0)=26,"26th  week",
IF(ROUNDUP(D78/$C$4,0)=27,"27th  week",
IF(ROUNDUP(D78/$C$4,0)=28,"28th  week",
IF(ROUNDUP(D78/$C$4,0)=29,"29th  week",
IF(ROUNDUP(D78/$C$4,0)=30,"30th  week",
IF(ROUNDUP(D78/$C$4,0)=31,"31st  week",
IF(ROUNDUP(D78/$C$4,0)=32,"32nd  week",
IF(ROUNDUP(D78/$C$4,0)=33,"33th  week",
IF(ROUNDUP(D78/$C$4,0)=34,"34th  week",
IF(ROUNDUP(D78/$C$4,0)=35,"35th  week",
IF(ROUNDUP(D78/$C$4,0)=36,"36th  week",
IF(ROUNDUP(D78/$C$4,0)=37,"37th  week",
IF(ROUNDUP(D78/$C$4,0)=38,"38th  week",
IF(ROUNDUP(D78/$C$4,0)=39,"39th  week",
IF(ROUNDUP(D78/$C$4,0)=40,"40th  week",
IF(D78="0", " ",
))))))))))
))))))))))
))))))))))
))))))))))
))</f>
        <v>12th  week</v>
      </c>
      <c r="B78" s="25" t="s">
        <v>46</v>
      </c>
      <c r="C78" s="26">
        <v>60</v>
      </c>
      <c r="D78" s="3">
        <f>(
IF(ISNUMBER(SEARCH("Grand Total",$B78)),"0",
IF(ISBLANK($C78), "0", SUM($C$7:C78)
))
)</f>
        <v>3935</v>
      </c>
    </row>
    <row r="79" spans="1:4" x14ac:dyDescent="0.25">
      <c r="A79" s="1" t="str">
        <f t="shared" ref="A79:A114" si="2">(
IF(ROUNDUP(D79/$C$4,0)=1,"1st  week",
IF(ROUNDUP(D79/$C$4,0)=2,"2nd  week",
IF(ROUNDUP(D79/$C$4,0)=3,"3rd  week",
IF(ROUNDUP(D79/$C$4,0)=4,"4th  week",
IF(ROUNDUP(D79/$C$4,0)=5,"5th  week",
IF(ROUNDUP(D79/$C$4,0)=6,"6th  week",
IF(ROUNDUP(D79/$C$4,0)=7,"7th  week",
IF(ROUNDUP(D79/$C$4,0)=8,"8th  week",
IF(ROUNDUP(D79/$C$4,0)=9,"9th  week",
IF(ROUNDUP(D79/$C$4,0)=10,"10th  week",
IF(ROUNDUP(D79/$C$4,0)=11,"11th  week",
IF(ROUNDUP(D79/$C$4,0)=12,"12th  week",
IF(ROUNDUP(D79/$C$4,0)=13,"13th  week",
IF(ROUNDUP(D79/$C$4,0)=14,"14th  week",
IF(ROUNDUP(D79/$C$4,0)=15,"15th  week",
IF(ROUNDUP(D79/$C$4,0)=16,"16th  week",
IF(ROUNDUP(D79/$C$4,0)=17,"17th  week",
IF(ROUNDUP(D79/$C$4,0)=18,"18th  week",
IF(ROUNDUP(D79/$C$4,0)=19,"19th  week",
IF(ROUNDUP(D79/$C$4,0)=20,"20th  week",
IF(ROUNDUP(D79/$C$4,0)=21,"21th  week",
IF(ROUNDUP(D79/$C$4,0)=22,"22th  week",
IF(ROUNDUP(D79/$C$4,0)=23,"23th  week",
IF(ROUNDUP(D79/$C$4,0)=24,"24th  week",
IF(ROUNDUP(D79/$C$4,0)=25,"25th  week",
IF(ROUNDUP(D79/$C$4,0)=26,"26th  week",
IF(ROUNDUP(D79/$C$4,0)=27,"27th  week",
IF(ROUNDUP(D79/$C$4,0)=28,"28th  week",
IF(ROUNDUP(D79/$C$4,0)=29,"29th  week",
IF(ROUNDUP(D79/$C$4,0)=30,"30th  week",
IF(ROUNDUP(D79/$C$4,0)=31,"31st  week",
IF(ROUNDUP(D79/$C$4,0)=32,"32nd  week",
IF(ROUNDUP(D79/$C$4,0)=33,"33th  week",
IF(ROUNDUP(D79/$C$4,0)=34,"34th  week",
IF(ROUNDUP(D79/$C$4,0)=35,"35th  week",
IF(ROUNDUP(D79/$C$4,0)=36,"36th  week",
IF(ROUNDUP(D79/$C$4,0)=37,"37th  week",
IF(ROUNDUP(D79/$C$4,0)=38,"38th  week",
IF(ROUNDUP(D79/$C$4,0)=39,"39th  week",
IF(ROUNDUP(D79/$C$4,0)=40,"40th  week",
IF(D79="0", " ",
))))))))))
))))))))))
))))))))))
))))))))))
))</f>
        <v>13th  week</v>
      </c>
      <c r="B79" s="25" t="s">
        <v>47</v>
      </c>
      <c r="C79" s="26">
        <v>90</v>
      </c>
      <c r="D79" s="3">
        <f>(
IF(ISNUMBER(SEARCH("Grand Total",$B79)),"0",
IF(ISBLANK($C79), "0", SUM($C$7:C79)
))
)</f>
        <v>4025</v>
      </c>
    </row>
    <row r="80" spans="1:4" x14ac:dyDescent="0.25">
      <c r="A80" s="1" t="str">
        <f t="shared" si="2"/>
        <v>13th  week</v>
      </c>
      <c r="B80" s="25" t="s">
        <v>49</v>
      </c>
      <c r="C80" s="26">
        <v>50</v>
      </c>
      <c r="D80" s="3">
        <f>(
IF(ISNUMBER(SEARCH("Grand Total",$B80)),"0",
IF(ISBLANK($C80), "0", SUM($C$7:C80)
))
)</f>
        <v>4075</v>
      </c>
    </row>
    <row r="81" spans="1:4" x14ac:dyDescent="0.25">
      <c r="A81" s="1" t="str">
        <f t="shared" si="2"/>
        <v>13th  week</v>
      </c>
      <c r="B81" s="25" t="s">
        <v>50</v>
      </c>
      <c r="C81" s="26">
        <v>38</v>
      </c>
      <c r="D81" s="3">
        <f>(
IF(ISNUMBER(SEARCH("Grand Total",$B81)),"0",
IF(ISBLANK($C81), "0", SUM($C$7:C81)
))
)</f>
        <v>4113</v>
      </c>
    </row>
    <row r="82" spans="1:4" x14ac:dyDescent="0.25">
      <c r="A82" s="1" t="str">
        <f t="shared" si="2"/>
        <v>13th  week</v>
      </c>
      <c r="B82" s="25" t="s">
        <v>51</v>
      </c>
      <c r="C82" s="26">
        <v>58</v>
      </c>
      <c r="D82" s="3">
        <f>(
IF(ISNUMBER(SEARCH("Grand Total",$B82)),"0",
IF(ISBLANK($C82), "0", SUM($C$7:C82)
))
)</f>
        <v>4171</v>
      </c>
    </row>
    <row r="83" spans="1:4" x14ac:dyDescent="0.25">
      <c r="A83" s="1" t="str">
        <f t="shared" si="2"/>
        <v>13th  week</v>
      </c>
      <c r="B83" s="25" t="s">
        <v>53</v>
      </c>
      <c r="C83" s="26">
        <v>56</v>
      </c>
      <c r="D83" s="3">
        <f>(
IF(ISNUMBER(SEARCH("Grand Total",$B83)),"0",
IF(ISBLANK($C83), "0", SUM($C$7:C83)
))
)</f>
        <v>4227</v>
      </c>
    </row>
    <row r="84" spans="1:4" x14ac:dyDescent="0.25">
      <c r="A84" s="1" t="str">
        <f t="shared" si="2"/>
        <v>13th  week</v>
      </c>
      <c r="B84" s="25" t="s">
        <v>54</v>
      </c>
      <c r="C84" s="26">
        <v>32</v>
      </c>
      <c r="D84" s="3">
        <f>(
IF(ISNUMBER(SEARCH("Grand Total",$B84)),"0",
IF(ISBLANK($C84), "0", SUM($C$7:C84)
))
)</f>
        <v>4259</v>
      </c>
    </row>
    <row r="85" spans="1:4" x14ac:dyDescent="0.25">
      <c r="A85" s="1" t="str">
        <f t="shared" si="2"/>
        <v>13th  week</v>
      </c>
      <c r="B85" s="25" t="s">
        <v>55</v>
      </c>
      <c r="C85" s="26">
        <v>66</v>
      </c>
      <c r="D85" s="3">
        <f>(
IF(ISNUMBER(SEARCH("Grand Total",$B85)),"0",
IF(ISBLANK($C85), "0", SUM($C$7:C85)
))
)</f>
        <v>4325</v>
      </c>
    </row>
    <row r="86" spans="1:4" x14ac:dyDescent="0.25">
      <c r="A86" s="1" t="str">
        <f t="shared" si="2"/>
        <v xml:space="preserve"> </v>
      </c>
      <c r="B86" s="28" t="s">
        <v>1</v>
      </c>
      <c r="C86" s="26">
        <v>4325</v>
      </c>
      <c r="D86" s="3" t="str">
        <f>(
IF(ISNUMBER(SEARCH("Grand Total",$B86)),"0",
IF(ISBLANK($C86), "0", SUM($C$7:C86)
))
)</f>
        <v>0</v>
      </c>
    </row>
    <row r="87" spans="1:4" x14ac:dyDescent="0.25">
      <c r="A87" s="1" t="str">
        <f t="shared" si="2"/>
        <v xml:space="preserve"> </v>
      </c>
      <c r="B87"/>
      <c r="C87"/>
      <c r="D87" s="3" t="str">
        <f>(
IF(ISNUMBER(SEARCH("Grand Total",$B87)),"0",
IF(ISBLANK($C87), "0", SUM($C$7:C87)
))
)</f>
        <v>0</v>
      </c>
    </row>
    <row r="88" spans="1:4" x14ac:dyDescent="0.25">
      <c r="A88" s="1" t="str">
        <f t="shared" si="2"/>
        <v xml:space="preserve"> </v>
      </c>
      <c r="B88"/>
      <c r="C88"/>
      <c r="D88" s="3" t="str">
        <f>(
IF(ISNUMBER(SEARCH("Grand Total",$B88)),"0",
IF(ISBLANK($C88), "0", SUM($C$7:C88)
))
)</f>
        <v>0</v>
      </c>
    </row>
    <row r="89" spans="1:4" x14ac:dyDescent="0.25">
      <c r="A89" s="1" t="str">
        <f t="shared" si="2"/>
        <v xml:space="preserve"> </v>
      </c>
      <c r="B89"/>
      <c r="C89"/>
      <c r="D89" s="3" t="str">
        <f>(
IF(ISNUMBER(SEARCH("Grand Total",$B89)),"0",
IF(ISBLANK($C89), "0", SUM($C$7:C89)
))
)</f>
        <v>0</v>
      </c>
    </row>
    <row r="90" spans="1:4" x14ac:dyDescent="0.25">
      <c r="A90" s="1" t="str">
        <f t="shared" si="2"/>
        <v xml:space="preserve"> </v>
      </c>
      <c r="B90"/>
      <c r="C90"/>
      <c r="D90" s="3" t="str">
        <f>(
IF(ISNUMBER(SEARCH("Grand Total",$B90)),"0",
IF(ISBLANK($C90), "0", SUM($C$7:C90)
))
)</f>
        <v>0</v>
      </c>
    </row>
    <row r="91" spans="1:4" x14ac:dyDescent="0.25">
      <c r="A91" s="1" t="str">
        <f t="shared" si="2"/>
        <v xml:space="preserve"> </v>
      </c>
      <c r="B91"/>
      <c r="C91"/>
      <c r="D91" s="3" t="str">
        <f>(
IF(ISNUMBER(SEARCH("Grand Total",$B91)),"0",
IF(ISBLANK($C91), "0", SUM($C$7:C91)
))
)</f>
        <v>0</v>
      </c>
    </row>
    <row r="92" spans="1:4" x14ac:dyDescent="0.25">
      <c r="A92" s="1" t="str">
        <f t="shared" si="2"/>
        <v xml:space="preserve"> </v>
      </c>
      <c r="B92"/>
      <c r="C92"/>
      <c r="D92" s="3" t="str">
        <f>(
IF(ISNUMBER(SEARCH("Grand Total",$B92)),"0",
IF(ISBLANK($C92), "0", SUM($C$7:C92)
))
)</f>
        <v>0</v>
      </c>
    </row>
    <row r="93" spans="1:4" x14ac:dyDescent="0.25">
      <c r="A93" s="1" t="str">
        <f t="shared" si="2"/>
        <v xml:space="preserve"> </v>
      </c>
      <c r="B93"/>
      <c r="C93"/>
      <c r="D93" s="3" t="str">
        <f>(
IF(ISNUMBER(SEARCH("Grand Total",$B93)),"0",
IF(ISBLANK($C93), "0", SUM($C$7:C93)
))
)</f>
        <v>0</v>
      </c>
    </row>
    <row r="94" spans="1:4" x14ac:dyDescent="0.25">
      <c r="A94" s="1" t="str">
        <f t="shared" si="2"/>
        <v xml:space="preserve"> </v>
      </c>
      <c r="B94"/>
      <c r="C94"/>
      <c r="D94" s="3" t="str">
        <f>(
IF(ISNUMBER(SEARCH("Grand Total",$B94)),"0",
IF(ISBLANK($C94), "0", SUM($C$7:C94)
))
)</f>
        <v>0</v>
      </c>
    </row>
    <row r="95" spans="1:4" x14ac:dyDescent="0.25">
      <c r="A95" s="1" t="str">
        <f t="shared" si="2"/>
        <v xml:space="preserve"> </v>
      </c>
      <c r="B95"/>
      <c r="C95"/>
      <c r="D95" s="3" t="str">
        <f>(
IF(ISNUMBER(SEARCH("Grand Total",$B95)),"0",
IF(ISBLANK($C95), "0", SUM($C$7:C95)
))
)</f>
        <v>0</v>
      </c>
    </row>
    <row r="96" spans="1:4" x14ac:dyDescent="0.25">
      <c r="A96" s="1" t="str">
        <f t="shared" si="2"/>
        <v xml:space="preserve"> </v>
      </c>
      <c r="B96"/>
      <c r="C96"/>
      <c r="D96" s="3" t="str">
        <f>(
IF(ISNUMBER(SEARCH("Grand Total",$B96)),"0",
IF(ISBLANK($C96), "0", SUM($C$7:C96)
))
)</f>
        <v>0</v>
      </c>
    </row>
    <row r="97" spans="1:4" x14ac:dyDescent="0.25">
      <c r="A97" s="1" t="str">
        <f t="shared" si="2"/>
        <v xml:space="preserve"> </v>
      </c>
      <c r="B97"/>
      <c r="C97"/>
      <c r="D97" s="3" t="str">
        <f>(
IF(ISNUMBER(SEARCH("Grand Total",$B97)),"0",
IF(ISBLANK($C97), "0", SUM($C$7:C97)
))
)</f>
        <v>0</v>
      </c>
    </row>
    <row r="98" spans="1:4" x14ac:dyDescent="0.25">
      <c r="A98" s="1" t="str">
        <f t="shared" si="2"/>
        <v xml:space="preserve"> </v>
      </c>
      <c r="B98"/>
      <c r="C98"/>
      <c r="D98" s="3" t="str">
        <f>(
IF(ISNUMBER(SEARCH("Grand Total",$B98)),"0",
IF(ISBLANK($C98), "0", SUM($C$7:C98)
))
)</f>
        <v>0</v>
      </c>
    </row>
    <row r="99" spans="1:4" x14ac:dyDescent="0.25">
      <c r="A99" s="1" t="str">
        <f t="shared" si="2"/>
        <v xml:space="preserve"> </v>
      </c>
      <c r="B99"/>
      <c r="C99"/>
      <c r="D99" s="3" t="str">
        <f>(
IF(ISNUMBER(SEARCH("Grand Total",$B99)),"0",
IF(ISBLANK($C99), "0", SUM($C$7:C99)
))
)</f>
        <v>0</v>
      </c>
    </row>
    <row r="100" spans="1:4" x14ac:dyDescent="0.25">
      <c r="A100" s="1" t="str">
        <f t="shared" si="2"/>
        <v xml:space="preserve"> </v>
      </c>
      <c r="B100"/>
      <c r="C100"/>
      <c r="D100" s="3" t="str">
        <f>(
IF(ISNUMBER(SEARCH("Grand Total",$B100)),"0",
IF(ISBLANK($C100), "0", SUM($C$7:C100)
))
)</f>
        <v>0</v>
      </c>
    </row>
    <row r="101" spans="1:4" x14ac:dyDescent="0.25">
      <c r="A101" s="1" t="str">
        <f t="shared" si="2"/>
        <v xml:space="preserve"> </v>
      </c>
      <c r="B101"/>
      <c r="C101"/>
      <c r="D101" s="3" t="str">
        <f>(
IF(ISNUMBER(SEARCH("Grand Total",$B101)),"0",
IF(ISBLANK($C101), "0", SUM($C$7:C101)
))
)</f>
        <v>0</v>
      </c>
    </row>
    <row r="102" spans="1:4" x14ac:dyDescent="0.25">
      <c r="A102" s="1" t="str">
        <f t="shared" si="2"/>
        <v xml:space="preserve"> </v>
      </c>
      <c r="B102"/>
      <c r="C102"/>
      <c r="D102" s="3" t="str">
        <f>(
IF(ISNUMBER(SEARCH("Grand Total",$B102)),"0",
IF(ISBLANK($C102), "0", SUM($C$7:C102)
))
)</f>
        <v>0</v>
      </c>
    </row>
    <row r="103" spans="1:4" x14ac:dyDescent="0.25">
      <c r="A103" s="1" t="str">
        <f t="shared" si="2"/>
        <v xml:space="preserve"> </v>
      </c>
      <c r="B103"/>
      <c r="C103"/>
      <c r="D103" s="3" t="str">
        <f>(
IF(ISNUMBER(SEARCH("Grand Total",$B103)),"0",
IF(ISBLANK($C103), "0", SUM($C$7:C103)
))
)</f>
        <v>0</v>
      </c>
    </row>
    <row r="104" spans="1:4" x14ac:dyDescent="0.25">
      <c r="A104" s="1" t="str">
        <f t="shared" si="2"/>
        <v xml:space="preserve"> </v>
      </c>
      <c r="B104"/>
      <c r="C104"/>
      <c r="D104" s="3" t="str">
        <f>(
IF(ISNUMBER(SEARCH("Grand Total",$B104)),"0",
IF(ISBLANK($C104), "0", SUM($C$7:C104)
))
)</f>
        <v>0</v>
      </c>
    </row>
    <row r="105" spans="1:4" x14ac:dyDescent="0.25">
      <c r="A105" s="1" t="str">
        <f t="shared" si="2"/>
        <v xml:space="preserve"> </v>
      </c>
      <c r="B105"/>
      <c r="C105"/>
      <c r="D105" s="3" t="str">
        <f>(
IF(ISNUMBER(SEARCH("Grand Total",$B105)),"0",
IF(ISBLANK($C105), "0", SUM($C$7:C105)
))
)</f>
        <v>0</v>
      </c>
    </row>
    <row r="106" spans="1:4" x14ac:dyDescent="0.25">
      <c r="A106" s="1" t="str">
        <f t="shared" si="2"/>
        <v xml:space="preserve"> </v>
      </c>
      <c r="B106"/>
      <c r="C106"/>
      <c r="D106" s="3" t="str">
        <f>(
IF(ISNUMBER(SEARCH("Grand Total",$B106)),"0",
IF(ISBLANK($C106), "0", SUM($C$7:C106)
))
)</f>
        <v>0</v>
      </c>
    </row>
    <row r="107" spans="1:4" x14ac:dyDescent="0.25">
      <c r="A107" s="1" t="str">
        <f t="shared" si="2"/>
        <v xml:space="preserve"> </v>
      </c>
      <c r="B107"/>
      <c r="C107"/>
      <c r="D107" s="3" t="str">
        <f>(
IF(ISNUMBER(SEARCH("Grand Total",$B107)),"0",
IF(ISBLANK($C107), "0", SUM($C$7:C107)
))
)</f>
        <v>0</v>
      </c>
    </row>
    <row r="108" spans="1:4" x14ac:dyDescent="0.25">
      <c r="A108" s="1" t="str">
        <f t="shared" si="2"/>
        <v xml:space="preserve"> </v>
      </c>
      <c r="B108"/>
      <c r="C108"/>
      <c r="D108" s="3" t="str">
        <f>(
IF(ISNUMBER(SEARCH("Grand Total",$B108)),"0",
IF(ISBLANK($C108), "0", SUM($C$7:C108)
))
)</f>
        <v>0</v>
      </c>
    </row>
    <row r="109" spans="1:4" x14ac:dyDescent="0.25">
      <c r="A109" s="1" t="str">
        <f t="shared" si="2"/>
        <v xml:space="preserve"> </v>
      </c>
      <c r="B109"/>
      <c r="C109"/>
      <c r="D109" s="3" t="str">
        <f>(
IF(ISNUMBER(SEARCH("Grand Total",$B109)),"0",
IF(ISBLANK($C109), "0", SUM($C$7:C109)
))
)</f>
        <v>0</v>
      </c>
    </row>
    <row r="110" spans="1:4" x14ac:dyDescent="0.25">
      <c r="A110" s="1" t="str">
        <f t="shared" si="2"/>
        <v xml:space="preserve"> </v>
      </c>
      <c r="B110"/>
      <c r="C110"/>
      <c r="D110" s="3" t="str">
        <f>(
IF(ISNUMBER(SEARCH("Grand Total",$B110)),"0",
IF(ISBLANK($C110), "0", SUM($C$7:C110)
))
)</f>
        <v>0</v>
      </c>
    </row>
    <row r="111" spans="1:4" x14ac:dyDescent="0.25">
      <c r="A111" s="1" t="str">
        <f t="shared" si="2"/>
        <v xml:space="preserve"> </v>
      </c>
      <c r="B111"/>
      <c r="C111"/>
      <c r="D111" s="3" t="str">
        <f>(
IF(ISNUMBER(SEARCH("Grand Total",$B111)),"0",
IF(ISBLANK($C111), "0", SUM($C$7:C111)
))
)</f>
        <v>0</v>
      </c>
    </row>
    <row r="112" spans="1:4" x14ac:dyDescent="0.25">
      <c r="A112" s="1" t="str">
        <f t="shared" si="2"/>
        <v xml:space="preserve"> </v>
      </c>
      <c r="B112"/>
      <c r="C112"/>
      <c r="D112" s="3" t="str">
        <f>(
IF(ISNUMBER(SEARCH("Grand Total",$B112)),"0",
IF(ISBLANK($C112), "0", SUM($C$7:C112)
))
)</f>
        <v>0</v>
      </c>
    </row>
    <row r="113" spans="1:4" x14ac:dyDescent="0.25">
      <c r="A113" s="1" t="str">
        <f t="shared" si="2"/>
        <v xml:space="preserve"> </v>
      </c>
      <c r="B113"/>
      <c r="C113"/>
      <c r="D113" s="3" t="str">
        <f>(
IF(ISNUMBER(SEARCH("Grand Total",$B113)),"0",
IF(ISBLANK($C113), "0", SUM($C$7:C113)
))
)</f>
        <v>0</v>
      </c>
    </row>
    <row r="114" spans="1:4" x14ac:dyDescent="0.25">
      <c r="A114" s="1" t="str">
        <f t="shared" si="2"/>
        <v xml:space="preserve"> </v>
      </c>
      <c r="B114"/>
      <c r="C114"/>
      <c r="D114" s="3" t="str">
        <f>(
IF(ISNUMBER(SEARCH("Grand Total",$B114)),"0",
IF(ISBLANK($C114), "0", SUM($C$7:C114)
))
)</f>
        <v>0</v>
      </c>
    </row>
    <row r="115" spans="1:4" x14ac:dyDescent="0.25">
      <c r="B115"/>
      <c r="C115"/>
    </row>
    <row r="116" spans="1:4" x14ac:dyDescent="0.25">
      <c r="B116"/>
      <c r="C116"/>
    </row>
    <row r="117" spans="1:4" x14ac:dyDescent="0.25">
      <c r="B117"/>
      <c r="C117"/>
    </row>
    <row r="118" spans="1:4" x14ac:dyDescent="0.25">
      <c r="B118"/>
      <c r="C118"/>
    </row>
    <row r="119" spans="1:4" x14ac:dyDescent="0.25">
      <c r="B119"/>
      <c r="C119"/>
    </row>
    <row r="120" spans="1:4" x14ac:dyDescent="0.25">
      <c r="B120"/>
      <c r="C120"/>
    </row>
    <row r="121" spans="1:4" x14ac:dyDescent="0.25">
      <c r="B121"/>
      <c r="C121"/>
    </row>
    <row r="122" spans="1:4" x14ac:dyDescent="0.25">
      <c r="B122"/>
      <c r="C122"/>
    </row>
    <row r="123" spans="1:4" x14ac:dyDescent="0.25">
      <c r="B123"/>
      <c r="C123"/>
    </row>
    <row r="124" spans="1:4" x14ac:dyDescent="0.25">
      <c r="B124"/>
      <c r="C124"/>
    </row>
    <row r="125" spans="1:4" x14ac:dyDescent="0.25">
      <c r="B125"/>
      <c r="C125"/>
    </row>
    <row r="126" spans="1:4" x14ac:dyDescent="0.25">
      <c r="B126"/>
      <c r="C126"/>
    </row>
    <row r="127" spans="1:4" x14ac:dyDescent="0.25">
      <c r="B127"/>
      <c r="C127"/>
    </row>
    <row r="128" spans="1:4" x14ac:dyDescent="0.25">
      <c r="B128"/>
      <c r="C128"/>
    </row>
    <row r="129" spans="2:3" x14ac:dyDescent="0.25">
      <c r="B129"/>
      <c r="C129"/>
    </row>
    <row r="130" spans="2:3" x14ac:dyDescent="0.25">
      <c r="B130"/>
      <c r="C130"/>
    </row>
    <row r="131" spans="2:3" x14ac:dyDescent="0.25">
      <c r="B131"/>
      <c r="C131"/>
    </row>
    <row r="132" spans="2:3" x14ac:dyDescent="0.25">
      <c r="B132"/>
      <c r="C132"/>
    </row>
    <row r="133" spans="2:3" x14ac:dyDescent="0.25">
      <c r="B133"/>
      <c r="C133"/>
    </row>
    <row r="134" spans="2:3" x14ac:dyDescent="0.25">
      <c r="B134"/>
      <c r="C134"/>
    </row>
    <row r="135" spans="2:3" x14ac:dyDescent="0.25">
      <c r="B135"/>
      <c r="C135"/>
    </row>
    <row r="136" spans="2:3" x14ac:dyDescent="0.25">
      <c r="B136"/>
      <c r="C136"/>
    </row>
    <row r="137" spans="2:3" x14ac:dyDescent="0.25">
      <c r="B137"/>
      <c r="C137"/>
    </row>
    <row r="138" spans="2:3" x14ac:dyDescent="0.25">
      <c r="B138"/>
      <c r="C138"/>
    </row>
    <row r="139" spans="2:3" x14ac:dyDescent="0.25">
      <c r="B139"/>
      <c r="C139"/>
    </row>
    <row r="140" spans="2:3" x14ac:dyDescent="0.25">
      <c r="B140"/>
      <c r="C140"/>
    </row>
    <row r="141" spans="2:3" x14ac:dyDescent="0.25">
      <c r="B141"/>
      <c r="C141"/>
    </row>
    <row r="142" spans="2:3" x14ac:dyDescent="0.25">
      <c r="B142"/>
      <c r="C142"/>
    </row>
    <row r="143" spans="2:3" x14ac:dyDescent="0.25">
      <c r="B143"/>
      <c r="C143"/>
    </row>
    <row r="144" spans="2:3" x14ac:dyDescent="0.25">
      <c r="B144"/>
      <c r="C144"/>
    </row>
    <row r="145" spans="2:3" x14ac:dyDescent="0.25">
      <c r="B145"/>
      <c r="C145"/>
    </row>
    <row r="146" spans="2:3" x14ac:dyDescent="0.25">
      <c r="B146"/>
      <c r="C146"/>
    </row>
    <row r="147" spans="2:3" x14ac:dyDescent="0.25">
      <c r="B147"/>
      <c r="C147"/>
    </row>
    <row r="148" spans="2:3" x14ac:dyDescent="0.25">
      <c r="B148"/>
      <c r="C148"/>
    </row>
    <row r="149" spans="2:3" x14ac:dyDescent="0.25">
      <c r="B149"/>
      <c r="C149"/>
    </row>
    <row r="150" spans="2:3" x14ac:dyDescent="0.25">
      <c r="B150"/>
      <c r="C150"/>
    </row>
    <row r="151" spans="2:3" x14ac:dyDescent="0.25">
      <c r="B151"/>
      <c r="C151"/>
    </row>
    <row r="152" spans="2:3" x14ac:dyDescent="0.25">
      <c r="B152"/>
      <c r="C152"/>
    </row>
    <row r="153" spans="2:3" x14ac:dyDescent="0.25">
      <c r="B153"/>
      <c r="C153"/>
    </row>
    <row r="154" spans="2:3" x14ac:dyDescent="0.25">
      <c r="B154"/>
      <c r="C154"/>
    </row>
    <row r="155" spans="2:3" x14ac:dyDescent="0.25">
      <c r="B155"/>
      <c r="C155"/>
    </row>
    <row r="156" spans="2:3" x14ac:dyDescent="0.25">
      <c r="B156"/>
      <c r="C156"/>
    </row>
    <row r="157" spans="2:3" x14ac:dyDescent="0.25">
      <c r="B157"/>
      <c r="C157"/>
    </row>
    <row r="158" spans="2:3" x14ac:dyDescent="0.25">
      <c r="B158"/>
      <c r="C158"/>
    </row>
    <row r="159" spans="2:3" x14ac:dyDescent="0.25">
      <c r="B159"/>
      <c r="C159"/>
    </row>
    <row r="160" spans="2:3" x14ac:dyDescent="0.25">
      <c r="B160"/>
      <c r="C160"/>
    </row>
    <row r="161" spans="2:3" x14ac:dyDescent="0.25">
      <c r="B161"/>
      <c r="C161"/>
    </row>
    <row r="162" spans="2:3" x14ac:dyDescent="0.25">
      <c r="B162"/>
      <c r="C162"/>
    </row>
    <row r="163" spans="2:3" x14ac:dyDescent="0.25">
      <c r="B163"/>
      <c r="C163"/>
    </row>
    <row r="164" spans="2:3" x14ac:dyDescent="0.25">
      <c r="B164"/>
      <c r="C164"/>
    </row>
    <row r="165" spans="2:3" x14ac:dyDescent="0.25">
      <c r="B165"/>
      <c r="C165"/>
    </row>
    <row r="166" spans="2:3" x14ac:dyDescent="0.25">
      <c r="B166"/>
      <c r="C166"/>
    </row>
    <row r="167" spans="2:3" x14ac:dyDescent="0.25">
      <c r="B167"/>
      <c r="C167"/>
    </row>
    <row r="168" spans="2:3" x14ac:dyDescent="0.25">
      <c r="B168"/>
      <c r="C168"/>
    </row>
    <row r="169" spans="2:3" x14ac:dyDescent="0.25">
      <c r="B169"/>
      <c r="C169"/>
    </row>
    <row r="170" spans="2:3" x14ac:dyDescent="0.25">
      <c r="B170"/>
      <c r="C170"/>
    </row>
    <row r="171" spans="2:3" x14ac:dyDescent="0.25">
      <c r="B171"/>
      <c r="C171"/>
    </row>
    <row r="172" spans="2:3" x14ac:dyDescent="0.25">
      <c r="B172"/>
      <c r="C172"/>
    </row>
    <row r="173" spans="2:3" x14ac:dyDescent="0.25">
      <c r="B173"/>
      <c r="C173"/>
    </row>
    <row r="174" spans="2:3" x14ac:dyDescent="0.25">
      <c r="B174"/>
      <c r="C174"/>
    </row>
    <row r="175" spans="2:3" x14ac:dyDescent="0.25">
      <c r="B175"/>
      <c r="C175"/>
    </row>
    <row r="176" spans="2:3" x14ac:dyDescent="0.25">
      <c r="B176"/>
      <c r="C176"/>
    </row>
    <row r="177" spans="2:3" x14ac:dyDescent="0.25">
      <c r="B177"/>
      <c r="C177"/>
    </row>
    <row r="178" spans="2:3" x14ac:dyDescent="0.25">
      <c r="B178"/>
      <c r="C178"/>
    </row>
    <row r="179" spans="2:3" x14ac:dyDescent="0.25">
      <c r="B179"/>
      <c r="C179"/>
    </row>
    <row r="180" spans="2:3" x14ac:dyDescent="0.25">
      <c r="B180"/>
      <c r="C180"/>
    </row>
    <row r="181" spans="2:3" x14ac:dyDescent="0.25">
      <c r="B181"/>
      <c r="C181"/>
    </row>
    <row r="182" spans="2:3" x14ac:dyDescent="0.25">
      <c r="B182"/>
      <c r="C182"/>
    </row>
    <row r="183" spans="2:3" x14ac:dyDescent="0.25">
      <c r="B183"/>
      <c r="C183"/>
    </row>
    <row r="184" spans="2:3" x14ac:dyDescent="0.25">
      <c r="B184"/>
      <c r="C184"/>
    </row>
    <row r="185" spans="2:3" x14ac:dyDescent="0.25">
      <c r="B185"/>
      <c r="C185"/>
    </row>
    <row r="186" spans="2:3" x14ac:dyDescent="0.25">
      <c r="B186"/>
      <c r="C186"/>
    </row>
    <row r="187" spans="2:3" x14ac:dyDescent="0.25">
      <c r="B187"/>
      <c r="C187"/>
    </row>
  </sheetData>
  <sheetProtection selectLockedCells="1" pivotTables="0"/>
  <mergeCells count="1">
    <mergeCell ref="G3:G23"/>
  </mergeCells>
  <pageMargins left="0.7" right="0.7" top="0.75" bottom="0.75" header="0.3" footer="0.3"/>
  <pageSetup scale="50"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error="Please select one of the weekly options as found in Cell A3. " promptTitle="Select the number of weeks" prompt="Select the number of weeks" xr:uid="{7941EB6D-8565-4DCA-9328-2CA77B78C9A2}">
          <x14:formula1>
            <xm:f>TypicalWeeks!$A$2:$A$17</xm:f>
          </x14:formula1>
          <xm:sqref>A4</xm:sqref>
        </x14:dataValidation>
      </x14:dataValidations>
    </ex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E29DF-94F0-41C7-9F5D-7920554B3B43}">
  <dimension ref="A1:D80"/>
  <sheetViews>
    <sheetView workbookViewId="0">
      <selection activeCell="B47" sqref="B47"/>
    </sheetView>
  </sheetViews>
  <sheetFormatPr defaultRowHeight="15" x14ac:dyDescent="0.25"/>
  <cols>
    <col min="1" max="1" width="57.5703125" bestFit="1" customWidth="1"/>
    <col min="2" max="2" width="38.85546875" bestFit="1" customWidth="1"/>
    <col min="3" max="3" width="11" customWidth="1"/>
  </cols>
  <sheetData>
    <row r="1" spans="1:4" x14ac:dyDescent="0.25">
      <c r="A1" t="s">
        <v>7</v>
      </c>
      <c r="B1" t="s">
        <v>14</v>
      </c>
      <c r="C1" t="s">
        <v>0</v>
      </c>
    </row>
    <row r="2" spans="1:4" x14ac:dyDescent="0.25">
      <c r="A2" t="s">
        <v>13</v>
      </c>
      <c r="B2" t="s">
        <v>56</v>
      </c>
      <c r="C2">
        <v>24</v>
      </c>
      <c r="D2" s="32"/>
    </row>
    <row r="3" spans="1:4" x14ac:dyDescent="0.25">
      <c r="A3" t="s">
        <v>13</v>
      </c>
      <c r="B3" s="31" t="s">
        <v>57</v>
      </c>
      <c r="C3">
        <v>24</v>
      </c>
      <c r="D3" s="32"/>
    </row>
    <row r="4" spans="1:4" x14ac:dyDescent="0.25">
      <c r="A4" t="s">
        <v>13</v>
      </c>
      <c r="B4" t="s">
        <v>58</v>
      </c>
      <c r="C4">
        <v>26</v>
      </c>
      <c r="D4" s="32"/>
    </row>
    <row r="5" spans="1:4" x14ac:dyDescent="0.25">
      <c r="A5" t="s">
        <v>18</v>
      </c>
      <c r="B5" t="s">
        <v>59</v>
      </c>
      <c r="C5">
        <v>45</v>
      </c>
      <c r="D5" s="32"/>
    </row>
    <row r="6" spans="1:4" x14ac:dyDescent="0.25">
      <c r="A6" t="s">
        <v>18</v>
      </c>
      <c r="B6" t="s">
        <v>60</v>
      </c>
      <c r="C6">
        <v>52</v>
      </c>
      <c r="D6" s="32"/>
    </row>
    <row r="7" spans="1:4" x14ac:dyDescent="0.25">
      <c r="A7" t="s">
        <v>18</v>
      </c>
      <c r="B7" t="s">
        <v>61</v>
      </c>
      <c r="C7">
        <v>84</v>
      </c>
      <c r="D7" s="32"/>
    </row>
    <row r="8" spans="1:4" x14ac:dyDescent="0.25">
      <c r="A8" t="s">
        <v>18</v>
      </c>
      <c r="B8" t="s">
        <v>62</v>
      </c>
      <c r="C8">
        <v>32</v>
      </c>
      <c r="D8" s="32"/>
    </row>
    <row r="9" spans="1:4" x14ac:dyDescent="0.25">
      <c r="A9" t="s">
        <v>19</v>
      </c>
      <c r="B9" t="s">
        <v>63</v>
      </c>
      <c r="C9">
        <v>34</v>
      </c>
      <c r="D9" s="32"/>
    </row>
    <row r="10" spans="1:4" x14ac:dyDescent="0.25">
      <c r="A10" t="s">
        <v>19</v>
      </c>
      <c r="B10" t="s">
        <v>64</v>
      </c>
      <c r="C10">
        <v>30</v>
      </c>
      <c r="D10" s="32"/>
    </row>
    <row r="11" spans="1:4" x14ac:dyDescent="0.25">
      <c r="A11" t="s">
        <v>19</v>
      </c>
      <c r="B11" t="s">
        <v>65</v>
      </c>
      <c r="C11">
        <v>31</v>
      </c>
      <c r="D11" s="32"/>
    </row>
    <row r="12" spans="1:4" x14ac:dyDescent="0.25">
      <c r="A12" t="s">
        <v>20</v>
      </c>
      <c r="B12" t="s">
        <v>66</v>
      </c>
      <c r="C12">
        <v>33</v>
      </c>
      <c r="D12" s="32"/>
    </row>
    <row r="13" spans="1:4" x14ac:dyDescent="0.25">
      <c r="A13" t="s">
        <v>20</v>
      </c>
      <c r="B13" t="s">
        <v>67</v>
      </c>
      <c r="C13">
        <v>77</v>
      </c>
      <c r="D13" s="32"/>
    </row>
    <row r="14" spans="1:4" x14ac:dyDescent="0.25">
      <c r="A14" t="s">
        <v>20</v>
      </c>
      <c r="B14" t="s">
        <v>68</v>
      </c>
      <c r="C14">
        <v>62</v>
      </c>
      <c r="D14" s="32"/>
    </row>
    <row r="15" spans="1:4" x14ac:dyDescent="0.25">
      <c r="A15" t="s">
        <v>20</v>
      </c>
      <c r="B15" t="s">
        <v>69</v>
      </c>
      <c r="C15">
        <v>43</v>
      </c>
      <c r="D15" s="32"/>
    </row>
    <row r="16" spans="1:4" x14ac:dyDescent="0.25">
      <c r="A16" t="s">
        <v>21</v>
      </c>
      <c r="B16" t="s">
        <v>70</v>
      </c>
      <c r="C16">
        <v>101</v>
      </c>
      <c r="D16" s="32"/>
    </row>
    <row r="17" spans="1:4" x14ac:dyDescent="0.25">
      <c r="A17" t="s">
        <v>21</v>
      </c>
      <c r="B17" t="s">
        <v>71</v>
      </c>
      <c r="C17">
        <v>38</v>
      </c>
      <c r="D17" s="32"/>
    </row>
    <row r="18" spans="1:4" x14ac:dyDescent="0.25">
      <c r="A18" t="s">
        <v>21</v>
      </c>
      <c r="B18" t="s">
        <v>72</v>
      </c>
      <c r="C18">
        <v>49</v>
      </c>
      <c r="D18" s="32"/>
    </row>
    <row r="19" spans="1:4" x14ac:dyDescent="0.25">
      <c r="A19" t="s">
        <v>21</v>
      </c>
      <c r="B19" t="s">
        <v>73</v>
      </c>
      <c r="C19">
        <v>47</v>
      </c>
      <c r="D19" s="32"/>
    </row>
    <row r="20" spans="1:4" x14ac:dyDescent="0.25">
      <c r="A20" t="s">
        <v>21</v>
      </c>
      <c r="B20" t="s">
        <v>74</v>
      </c>
      <c r="C20">
        <v>63</v>
      </c>
      <c r="D20" s="32"/>
    </row>
    <row r="21" spans="1:4" x14ac:dyDescent="0.25">
      <c r="A21" t="s">
        <v>21</v>
      </c>
      <c r="B21" t="s">
        <v>75</v>
      </c>
      <c r="C21">
        <v>41</v>
      </c>
      <c r="D21" s="32"/>
    </row>
    <row r="22" spans="1:4" x14ac:dyDescent="0.25">
      <c r="A22" t="s">
        <v>21</v>
      </c>
      <c r="B22" t="s">
        <v>76</v>
      </c>
      <c r="C22">
        <v>22</v>
      </c>
      <c r="D22" s="32"/>
    </row>
    <row r="23" spans="1:4" x14ac:dyDescent="0.25">
      <c r="A23" t="s">
        <v>21</v>
      </c>
      <c r="B23" t="s">
        <v>77</v>
      </c>
      <c r="C23">
        <v>24</v>
      </c>
      <c r="D23" s="32"/>
    </row>
    <row r="24" spans="1:4" x14ac:dyDescent="0.25">
      <c r="A24" t="s">
        <v>21</v>
      </c>
      <c r="B24" t="s">
        <v>78</v>
      </c>
      <c r="C24">
        <v>45</v>
      </c>
      <c r="D24" s="32"/>
    </row>
    <row r="25" spans="1:4" x14ac:dyDescent="0.25">
      <c r="A25" t="s">
        <v>21</v>
      </c>
      <c r="B25" t="s">
        <v>79</v>
      </c>
      <c r="C25">
        <v>28</v>
      </c>
      <c r="D25" s="32"/>
    </row>
    <row r="26" spans="1:4" x14ac:dyDescent="0.25">
      <c r="A26" t="s">
        <v>21</v>
      </c>
      <c r="B26" t="s">
        <v>80</v>
      </c>
      <c r="C26">
        <v>111</v>
      </c>
      <c r="D26" s="32"/>
    </row>
    <row r="27" spans="1:4" x14ac:dyDescent="0.25">
      <c r="A27" t="s">
        <v>21</v>
      </c>
      <c r="B27" t="s">
        <v>81</v>
      </c>
      <c r="C27">
        <v>35</v>
      </c>
      <c r="D27" s="32"/>
    </row>
    <row r="28" spans="1:4" x14ac:dyDescent="0.25">
      <c r="A28" t="s">
        <v>21</v>
      </c>
      <c r="B28" t="s">
        <v>82</v>
      </c>
      <c r="C28">
        <v>69</v>
      </c>
      <c r="D28" s="32"/>
    </row>
    <row r="29" spans="1:4" x14ac:dyDescent="0.25">
      <c r="A29" t="s">
        <v>22</v>
      </c>
      <c r="B29" t="s">
        <v>83</v>
      </c>
      <c r="C29">
        <v>50</v>
      </c>
      <c r="D29" s="32"/>
    </row>
    <row r="30" spans="1:4" x14ac:dyDescent="0.25">
      <c r="A30" t="s">
        <v>22</v>
      </c>
      <c r="B30" t="s">
        <v>84</v>
      </c>
      <c r="C30">
        <v>44</v>
      </c>
      <c r="D30" s="32"/>
    </row>
    <row r="31" spans="1:4" x14ac:dyDescent="0.25">
      <c r="A31" t="s">
        <v>22</v>
      </c>
      <c r="B31" t="s">
        <v>85</v>
      </c>
      <c r="C31">
        <v>30</v>
      </c>
      <c r="D31" s="32"/>
    </row>
    <row r="32" spans="1:4" x14ac:dyDescent="0.25">
      <c r="A32" t="s">
        <v>22</v>
      </c>
      <c r="B32" t="s">
        <v>86</v>
      </c>
      <c r="C32">
        <v>57</v>
      </c>
      <c r="D32" s="32"/>
    </row>
    <row r="33" spans="1:4" x14ac:dyDescent="0.25">
      <c r="A33" t="s">
        <v>22</v>
      </c>
      <c r="B33" t="s">
        <v>87</v>
      </c>
      <c r="C33">
        <v>146</v>
      </c>
      <c r="D33" s="32"/>
    </row>
    <row r="34" spans="1:4" x14ac:dyDescent="0.25">
      <c r="A34" t="s">
        <v>22</v>
      </c>
      <c r="B34" t="s">
        <v>88</v>
      </c>
      <c r="C34">
        <v>112</v>
      </c>
      <c r="D34" s="32"/>
    </row>
    <row r="35" spans="1:4" x14ac:dyDescent="0.25">
      <c r="A35" t="s">
        <v>22</v>
      </c>
      <c r="B35" t="s">
        <v>89</v>
      </c>
      <c r="C35">
        <v>126</v>
      </c>
      <c r="D35" s="32"/>
    </row>
    <row r="36" spans="1:4" x14ac:dyDescent="0.25">
      <c r="A36" t="s">
        <v>22</v>
      </c>
      <c r="B36" t="s">
        <v>90</v>
      </c>
      <c r="C36">
        <v>58</v>
      </c>
      <c r="D36" s="32"/>
    </row>
    <row r="37" spans="1:4" x14ac:dyDescent="0.25">
      <c r="A37" t="s">
        <v>22</v>
      </c>
      <c r="B37" t="s">
        <v>91</v>
      </c>
      <c r="C37">
        <v>33</v>
      </c>
      <c r="D37" s="32"/>
    </row>
    <row r="38" spans="1:4" x14ac:dyDescent="0.25">
      <c r="A38" t="s">
        <v>22</v>
      </c>
      <c r="B38" t="s">
        <v>92</v>
      </c>
      <c r="C38">
        <v>58</v>
      </c>
      <c r="D38" s="32"/>
    </row>
    <row r="39" spans="1:4" x14ac:dyDescent="0.25">
      <c r="A39" t="s">
        <v>23</v>
      </c>
      <c r="B39" t="s">
        <v>93</v>
      </c>
      <c r="C39">
        <v>91</v>
      </c>
      <c r="D39" s="32"/>
    </row>
    <row r="40" spans="1:4" x14ac:dyDescent="0.25">
      <c r="A40" t="s">
        <v>23</v>
      </c>
      <c r="B40" t="s">
        <v>94</v>
      </c>
      <c r="C40">
        <v>33</v>
      </c>
      <c r="D40" s="32"/>
    </row>
    <row r="41" spans="1:4" x14ac:dyDescent="0.25">
      <c r="A41" t="s">
        <v>23</v>
      </c>
      <c r="B41" t="s">
        <v>95</v>
      </c>
      <c r="C41">
        <v>42</v>
      </c>
      <c r="D41" s="32"/>
    </row>
    <row r="42" spans="1:4" x14ac:dyDescent="0.25">
      <c r="A42" t="s">
        <v>23</v>
      </c>
      <c r="B42" t="s">
        <v>96</v>
      </c>
      <c r="C42">
        <v>70</v>
      </c>
      <c r="D42" s="32"/>
    </row>
    <row r="43" spans="1:4" x14ac:dyDescent="0.25">
      <c r="A43" t="s">
        <v>23</v>
      </c>
      <c r="B43" t="s">
        <v>97</v>
      </c>
      <c r="C43">
        <v>76</v>
      </c>
      <c r="D43" s="32"/>
    </row>
    <row r="44" spans="1:4" x14ac:dyDescent="0.25">
      <c r="A44" t="s">
        <v>24</v>
      </c>
      <c r="B44" t="s">
        <v>98</v>
      </c>
      <c r="C44">
        <v>43</v>
      </c>
      <c r="D44" s="32"/>
    </row>
    <row r="45" spans="1:4" x14ac:dyDescent="0.25">
      <c r="A45" t="s">
        <v>24</v>
      </c>
      <c r="B45" t="s">
        <v>99</v>
      </c>
      <c r="C45">
        <v>52</v>
      </c>
      <c r="D45" s="32"/>
    </row>
    <row r="46" spans="1:4" x14ac:dyDescent="0.25">
      <c r="A46" t="s">
        <v>24</v>
      </c>
      <c r="B46" t="s">
        <v>100</v>
      </c>
      <c r="C46">
        <v>85</v>
      </c>
      <c r="D46" s="32"/>
    </row>
    <row r="47" spans="1:4" x14ac:dyDescent="0.25">
      <c r="A47" t="s">
        <v>25</v>
      </c>
      <c r="B47" t="s">
        <v>101</v>
      </c>
      <c r="C47">
        <v>60</v>
      </c>
      <c r="D47" s="32"/>
    </row>
    <row r="48" spans="1:4" x14ac:dyDescent="0.25">
      <c r="A48" t="s">
        <v>25</v>
      </c>
      <c r="B48" t="s">
        <v>102</v>
      </c>
      <c r="C48">
        <v>46</v>
      </c>
      <c r="D48" s="32"/>
    </row>
    <row r="49" spans="1:4" x14ac:dyDescent="0.25">
      <c r="A49" t="s">
        <v>25</v>
      </c>
      <c r="B49" t="s">
        <v>103</v>
      </c>
      <c r="C49">
        <v>22</v>
      </c>
      <c r="D49" s="32"/>
    </row>
    <row r="50" spans="1:4" x14ac:dyDescent="0.25">
      <c r="A50" t="s">
        <v>25</v>
      </c>
      <c r="B50" t="s">
        <v>104</v>
      </c>
      <c r="C50">
        <v>46</v>
      </c>
      <c r="D50" s="32"/>
    </row>
    <row r="51" spans="1:4" x14ac:dyDescent="0.25">
      <c r="A51" t="s">
        <v>25</v>
      </c>
      <c r="B51" t="s">
        <v>105</v>
      </c>
      <c r="C51">
        <v>38</v>
      </c>
      <c r="D51" s="32"/>
    </row>
    <row r="52" spans="1:4" x14ac:dyDescent="0.25">
      <c r="A52" t="s">
        <v>25</v>
      </c>
      <c r="B52" t="s">
        <v>106</v>
      </c>
      <c r="C52">
        <v>42</v>
      </c>
      <c r="D52" s="32"/>
    </row>
    <row r="53" spans="1:4" x14ac:dyDescent="0.25">
      <c r="A53" t="s">
        <v>25</v>
      </c>
      <c r="B53" t="s">
        <v>107</v>
      </c>
      <c r="C53">
        <v>39</v>
      </c>
      <c r="D53" s="32"/>
    </row>
    <row r="54" spans="1:4" x14ac:dyDescent="0.25">
      <c r="A54" t="s">
        <v>25</v>
      </c>
      <c r="B54" t="s">
        <v>108</v>
      </c>
      <c r="C54">
        <v>65</v>
      </c>
      <c r="D54" s="32"/>
    </row>
    <row r="55" spans="1:4" x14ac:dyDescent="0.25">
      <c r="A55" t="s">
        <v>25</v>
      </c>
      <c r="B55" t="s">
        <v>109</v>
      </c>
      <c r="C55">
        <v>42</v>
      </c>
      <c r="D55" s="32"/>
    </row>
    <row r="56" spans="1:4" x14ac:dyDescent="0.25">
      <c r="A56" t="s">
        <v>26</v>
      </c>
      <c r="B56" t="s">
        <v>27</v>
      </c>
      <c r="C56">
        <v>71</v>
      </c>
      <c r="D56" s="32"/>
    </row>
    <row r="57" spans="1:4" x14ac:dyDescent="0.25">
      <c r="A57" t="s">
        <v>26</v>
      </c>
      <c r="B57" t="s">
        <v>28</v>
      </c>
      <c r="C57">
        <v>22</v>
      </c>
      <c r="D57" s="32"/>
    </row>
    <row r="58" spans="1:4" x14ac:dyDescent="0.25">
      <c r="A58" t="s">
        <v>26</v>
      </c>
      <c r="B58" t="s">
        <v>29</v>
      </c>
      <c r="C58">
        <v>110</v>
      </c>
      <c r="D58" s="32"/>
    </row>
    <row r="59" spans="1:4" x14ac:dyDescent="0.25">
      <c r="A59" t="s">
        <v>26</v>
      </c>
      <c r="B59" t="s">
        <v>30</v>
      </c>
      <c r="C59">
        <v>94</v>
      </c>
      <c r="D59" s="32"/>
    </row>
    <row r="60" spans="1:4" x14ac:dyDescent="0.25">
      <c r="A60" t="s">
        <v>31</v>
      </c>
      <c r="B60" t="s">
        <v>32</v>
      </c>
      <c r="C60">
        <v>36</v>
      </c>
      <c r="D60" s="32"/>
    </row>
    <row r="61" spans="1:4" x14ac:dyDescent="0.25">
      <c r="A61" t="s">
        <v>31</v>
      </c>
      <c r="B61" t="s">
        <v>33</v>
      </c>
      <c r="C61">
        <v>56</v>
      </c>
      <c r="D61" s="32"/>
    </row>
    <row r="62" spans="1:4" x14ac:dyDescent="0.25">
      <c r="A62" t="s">
        <v>31</v>
      </c>
      <c r="B62" t="s">
        <v>34</v>
      </c>
      <c r="C62">
        <v>44</v>
      </c>
      <c r="D62" s="32"/>
    </row>
    <row r="63" spans="1:4" x14ac:dyDescent="0.25">
      <c r="A63" t="s">
        <v>31</v>
      </c>
      <c r="B63" t="s">
        <v>35</v>
      </c>
      <c r="C63">
        <v>99</v>
      </c>
      <c r="D63" s="32"/>
    </row>
    <row r="64" spans="1:4" x14ac:dyDescent="0.25">
      <c r="A64" t="s">
        <v>31</v>
      </c>
      <c r="B64" t="s">
        <v>36</v>
      </c>
      <c r="C64">
        <v>26</v>
      </c>
      <c r="D64" s="32"/>
    </row>
    <row r="65" spans="1:4" x14ac:dyDescent="0.25">
      <c r="A65" t="s">
        <v>31</v>
      </c>
      <c r="B65" t="s">
        <v>37</v>
      </c>
      <c r="C65">
        <v>101</v>
      </c>
      <c r="D65" s="32"/>
    </row>
    <row r="66" spans="1:4" x14ac:dyDescent="0.25">
      <c r="A66" t="s">
        <v>31</v>
      </c>
      <c r="B66" t="s">
        <v>38</v>
      </c>
      <c r="C66">
        <v>62</v>
      </c>
      <c r="D66" s="32"/>
    </row>
    <row r="67" spans="1:4" x14ac:dyDescent="0.25">
      <c r="A67" t="s">
        <v>39</v>
      </c>
      <c r="B67" t="s">
        <v>40</v>
      </c>
      <c r="C67">
        <v>29</v>
      </c>
      <c r="D67" s="32"/>
    </row>
    <row r="68" spans="1:4" x14ac:dyDescent="0.25">
      <c r="A68" t="s">
        <v>39</v>
      </c>
      <c r="B68" t="s">
        <v>41</v>
      </c>
      <c r="C68">
        <v>28</v>
      </c>
      <c r="D68" s="32"/>
    </row>
    <row r="69" spans="1:4" x14ac:dyDescent="0.25">
      <c r="A69" t="s">
        <v>39</v>
      </c>
      <c r="B69" t="s">
        <v>42</v>
      </c>
      <c r="C69">
        <v>62</v>
      </c>
      <c r="D69" s="32"/>
    </row>
    <row r="70" spans="1:4" x14ac:dyDescent="0.25">
      <c r="A70" t="s">
        <v>39</v>
      </c>
      <c r="B70" t="s">
        <v>43</v>
      </c>
      <c r="C70">
        <v>40</v>
      </c>
      <c r="D70" s="32"/>
    </row>
    <row r="71" spans="1:4" x14ac:dyDescent="0.25">
      <c r="A71" t="s">
        <v>39</v>
      </c>
      <c r="B71" t="s">
        <v>44</v>
      </c>
      <c r="C71">
        <v>61</v>
      </c>
      <c r="D71" s="32"/>
    </row>
    <row r="72" spans="1:4" x14ac:dyDescent="0.25">
      <c r="A72" t="s">
        <v>39</v>
      </c>
      <c r="B72" t="s">
        <v>45</v>
      </c>
      <c r="C72">
        <v>58</v>
      </c>
      <c r="D72" s="32"/>
    </row>
    <row r="73" spans="1:4" x14ac:dyDescent="0.25">
      <c r="A73" t="s">
        <v>39</v>
      </c>
      <c r="B73" t="s">
        <v>46</v>
      </c>
      <c r="C73">
        <v>60</v>
      </c>
      <c r="D73" s="32"/>
    </row>
    <row r="74" spans="1:4" x14ac:dyDescent="0.25">
      <c r="A74" t="s">
        <v>39</v>
      </c>
      <c r="B74" t="s">
        <v>47</v>
      </c>
      <c r="C74">
        <v>90</v>
      </c>
      <c r="D74" s="32"/>
    </row>
    <row r="75" spans="1:4" x14ac:dyDescent="0.25">
      <c r="A75" t="s">
        <v>48</v>
      </c>
      <c r="B75" t="s">
        <v>49</v>
      </c>
      <c r="C75">
        <v>50</v>
      </c>
      <c r="D75" s="32"/>
    </row>
    <row r="76" spans="1:4" x14ac:dyDescent="0.25">
      <c r="A76" t="s">
        <v>48</v>
      </c>
      <c r="B76" t="s">
        <v>50</v>
      </c>
      <c r="C76">
        <v>38</v>
      </c>
      <c r="D76" s="32"/>
    </row>
    <row r="77" spans="1:4" x14ac:dyDescent="0.25">
      <c r="A77" t="s">
        <v>48</v>
      </c>
      <c r="B77" t="s">
        <v>51</v>
      </c>
      <c r="C77">
        <v>58</v>
      </c>
      <c r="D77" s="32"/>
    </row>
    <row r="78" spans="1:4" x14ac:dyDescent="0.25">
      <c r="A78" t="s">
        <v>52</v>
      </c>
      <c r="B78" t="s">
        <v>53</v>
      </c>
      <c r="C78">
        <v>56</v>
      </c>
      <c r="D78" s="32"/>
    </row>
    <row r="79" spans="1:4" x14ac:dyDescent="0.25">
      <c r="A79" t="s">
        <v>52</v>
      </c>
      <c r="B79" t="s">
        <v>54</v>
      </c>
      <c r="C79">
        <v>32</v>
      </c>
      <c r="D79" s="32"/>
    </row>
    <row r="80" spans="1:4" x14ac:dyDescent="0.25">
      <c r="A80" t="s">
        <v>52</v>
      </c>
      <c r="B80" t="s">
        <v>55</v>
      </c>
      <c r="C80">
        <v>66</v>
      </c>
      <c r="D80" s="32"/>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80CCA-4CAA-4042-922A-686B81343DAC}">
  <sheetPr codeName="Sheet3"/>
  <dimension ref="A1:A17"/>
  <sheetViews>
    <sheetView workbookViewId="0">
      <selection activeCell="G21" sqref="G21"/>
    </sheetView>
  </sheetViews>
  <sheetFormatPr defaultRowHeight="15" x14ac:dyDescent="0.25"/>
  <sheetData>
    <row r="1" spans="1:1" x14ac:dyDescent="0.25">
      <c r="A1" t="s">
        <v>3</v>
      </c>
    </row>
    <row r="2" spans="1:1" x14ac:dyDescent="0.25">
      <c r="A2">
        <v>1</v>
      </c>
    </row>
    <row r="3" spans="1:1" x14ac:dyDescent="0.25">
      <c r="A3">
        <v>4</v>
      </c>
    </row>
    <row r="4" spans="1:1" x14ac:dyDescent="0.25">
      <c r="A4">
        <v>5</v>
      </c>
    </row>
    <row r="5" spans="1:1" x14ac:dyDescent="0.25">
      <c r="A5">
        <v>6</v>
      </c>
    </row>
    <row r="6" spans="1:1" x14ac:dyDescent="0.25">
      <c r="A6">
        <v>7</v>
      </c>
    </row>
    <row r="7" spans="1:1" x14ac:dyDescent="0.25">
      <c r="A7">
        <v>8</v>
      </c>
    </row>
    <row r="8" spans="1:1" x14ac:dyDescent="0.25">
      <c r="A8">
        <v>9</v>
      </c>
    </row>
    <row r="9" spans="1:1" x14ac:dyDescent="0.25">
      <c r="A9">
        <v>10</v>
      </c>
    </row>
    <row r="10" spans="1:1" x14ac:dyDescent="0.25">
      <c r="A10">
        <v>11</v>
      </c>
    </row>
    <row r="11" spans="1:1" x14ac:dyDescent="0.25">
      <c r="A11">
        <v>12</v>
      </c>
    </row>
    <row r="12" spans="1:1" x14ac:dyDescent="0.25">
      <c r="A12">
        <v>13</v>
      </c>
    </row>
    <row r="13" spans="1:1" x14ac:dyDescent="0.25">
      <c r="A13">
        <v>14</v>
      </c>
    </row>
    <row r="14" spans="1:1" x14ac:dyDescent="0.25">
      <c r="A14">
        <v>15</v>
      </c>
    </row>
    <row r="15" spans="1:1" x14ac:dyDescent="0.25">
      <c r="A15">
        <v>16</v>
      </c>
    </row>
    <row r="16" spans="1:1" x14ac:dyDescent="0.25">
      <c r="A16">
        <v>36</v>
      </c>
    </row>
    <row r="17" spans="1:1" x14ac:dyDescent="0.25">
      <c r="A17">
        <v>40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WeeklyBreakdown</vt:lpstr>
      <vt:lpstr>SecProV7</vt:lpstr>
      <vt:lpstr>TypicalWeeks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Shaffer</dc:creator>
  <cp:lastModifiedBy>Ken Clark</cp:lastModifiedBy>
  <cp:lastPrinted>2018-12-04T19:17:26Z</cp:lastPrinted>
  <dcterms:created xsi:type="dcterms:W3CDTF">2018-12-03T17:22:59Z</dcterms:created>
  <dcterms:modified xsi:type="dcterms:W3CDTF">2020-11-13T21:39:42Z</dcterms:modified>
</cp:coreProperties>
</file>